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91" windowWidth="19320" windowHeight="12945" activeTab="0"/>
  </bookViews>
  <sheets>
    <sheet name="setup" sheetId="1" r:id="rId1"/>
    <sheet name="3 setup" sheetId="2" r:id="rId2"/>
    <sheet name="3 game" sheetId="3" r:id="rId3"/>
  </sheets>
  <definedNames/>
  <calcPr fullCalcOnLoad="1"/>
</workbook>
</file>

<file path=xl/sharedStrings.xml><?xml version="1.0" encoding="utf-8"?>
<sst xmlns="http://schemas.openxmlformats.org/spreadsheetml/2006/main" count="91" uniqueCount="48">
  <si>
    <t xml:space="preserve"> </t>
  </si>
  <si>
    <t>payoff matrix</t>
  </si>
  <si>
    <t>B</t>
  </si>
  <si>
    <t>INITIAL</t>
  </si>
  <si>
    <t>CONDITIONS</t>
  </si>
  <si>
    <t>AFTER 100</t>
  </si>
  <si>
    <t>GENERATIONS</t>
  </si>
  <si>
    <t>GEN.</t>
  </si>
  <si>
    <t>Wb</t>
  </si>
  <si>
    <t>Wbar</t>
  </si>
  <si>
    <t>3-PLAYER GAME</t>
  </si>
  <si>
    <t>C</t>
  </si>
  <si>
    <t>player 1</t>
  </si>
  <si>
    <t>again, you will need to keep track of fitness across generations for each strategy</t>
  </si>
  <si>
    <t>FREQUENCIES</t>
  </si>
  <si>
    <t>FITNESS</t>
  </si>
  <si>
    <t>Freq. T+1</t>
  </si>
  <si>
    <t>Change in Freq.</t>
  </si>
  <si>
    <t>Y=</t>
  </si>
  <si>
    <t>B=</t>
  </si>
  <si>
    <t>O=</t>
  </si>
  <si>
    <t>dB</t>
  </si>
  <si>
    <t>B'</t>
  </si>
  <si>
    <t>&gt;1</t>
  </si>
  <si>
    <t>&lt;0</t>
  </si>
  <si>
    <t>Check for below zero values</t>
  </si>
  <si>
    <t>(V-C)/2</t>
  </si>
  <si>
    <t>V</t>
  </si>
  <si>
    <t>V/2</t>
  </si>
  <si>
    <t>Hawk</t>
  </si>
  <si>
    <t>Dove</t>
  </si>
  <si>
    <t>Borgeouis</t>
  </si>
  <si>
    <t>standard format, start with the Hawk-Dove_Borgeouis game</t>
  </si>
  <si>
    <t>.5V + .5(V/2)</t>
  </si>
  <si>
    <t>.5((V-C)/2)</t>
  </si>
  <si>
    <t>.5((V-C)/2) + .5V</t>
  </si>
  <si>
    <t>.5(V/2)</t>
  </si>
  <si>
    <t>.5((V-C)/2) + .5(V/2)</t>
  </si>
  <si>
    <t>H</t>
  </si>
  <si>
    <t>D</t>
  </si>
  <si>
    <t>Wh</t>
  </si>
  <si>
    <t>Wd</t>
  </si>
  <si>
    <t>H'</t>
  </si>
  <si>
    <t>D'</t>
  </si>
  <si>
    <t>H=</t>
  </si>
  <si>
    <t>dH</t>
  </si>
  <si>
    <t>D=</t>
  </si>
  <si>
    <t>dD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</si>
</sst>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00000"/>
    <numFmt numFmtId="166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14"/>
      <name val="Genev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2" fontId="0" fillId="4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2" fontId="0" fillId="4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69"/>
          <c:w val="0.69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setup'!$A$4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setup'!$B$3:$D$3</c:f>
              <c:strCache/>
            </c:strRef>
          </c:cat>
          <c:val>
            <c:numRef>
              <c:f>'3 setup'!$B$4:$D$4</c:f>
              <c:numCache/>
            </c:numRef>
          </c:val>
        </c:ser>
        <c:ser>
          <c:idx val="1"/>
          <c:order val="1"/>
          <c:tx>
            <c:strRef>
              <c:f>'3 setup'!$A$5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setup'!$B$3:$D$3</c:f>
              <c:strCache/>
            </c:strRef>
          </c:cat>
          <c:val>
            <c:numRef>
              <c:f>'3 setup'!$B$5:$D$5</c:f>
              <c:numCache/>
            </c:numRef>
          </c:val>
        </c:ser>
        <c:ser>
          <c:idx val="2"/>
          <c:order val="2"/>
          <c:tx>
            <c:strRef>
              <c:f>'3 setup'!$A$6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setup'!$B$3:$D$3</c:f>
              <c:strCache/>
            </c:strRef>
          </c:cat>
          <c:val>
            <c:numRef>
              <c:f>'3 setup'!$B$6:$D$6</c:f>
              <c:numCache/>
            </c:numRef>
          </c:val>
        </c:ser>
        <c:gapWidth val="50"/>
        <c:axId val="18201574"/>
        <c:axId val="29596439"/>
      </c:barChart>
      <c:catAx>
        <c:axId val="182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Common Morph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96439"/>
        <c:crosses val="autoZero"/>
        <c:auto val="0"/>
        <c:lblOffset val="100"/>
        <c:noMultiLvlLbl val="0"/>
      </c:catAx>
      <c:valAx>
        <c:axId val="29596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Fitness of Rare Morph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01574"/>
        <c:crossesAt val="1"/>
        <c:crossBetween val="between"/>
        <c:dispUnits/>
        <c:minorUnit val="0.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3075"/>
          <c:w val="0.89825"/>
          <c:h val="0.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 setup'!$B$31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 setup'!$A$32:$A$131</c:f>
              <c:numCache/>
            </c:numRef>
          </c:xVal>
          <c:yVal>
            <c:numRef>
              <c:f>'3 setup'!$B$32:$B$131</c:f>
              <c:numCache/>
            </c:numRef>
          </c:yVal>
          <c:smooth val="0"/>
        </c:ser>
        <c:ser>
          <c:idx val="1"/>
          <c:order val="1"/>
          <c:tx>
            <c:strRef>
              <c:f>'3 setup'!$C$31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 setup'!$A$32:$A$131</c:f>
              <c:numCache/>
            </c:numRef>
          </c:xVal>
          <c:yVal>
            <c:numRef>
              <c:f>'3 setup'!$C$32:$C$131</c:f>
              <c:numCache/>
            </c:numRef>
          </c:yVal>
          <c:smooth val="0"/>
        </c:ser>
        <c:ser>
          <c:idx val="2"/>
          <c:order val="2"/>
          <c:tx>
            <c:strRef>
              <c:f>'3 setup'!$D$31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 setup'!$A$32:$A$131</c:f>
              <c:numCache/>
            </c:numRef>
          </c:xVal>
          <c:yVal>
            <c:numRef>
              <c:f>'3 setup'!$D$32:$D$131</c:f>
              <c:numCache/>
            </c:numRef>
          </c:yVal>
          <c:smooth val="0"/>
        </c:ser>
        <c:axId val="65041360"/>
        <c:axId val="48501329"/>
      </c:scatterChart>
      <c:valAx>
        <c:axId val="65041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01329"/>
        <c:crosses val="autoZero"/>
        <c:crossBetween val="midCat"/>
        <c:dispUnits/>
      </c:valAx>
      <c:valAx>
        <c:axId val="485013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Morph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413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70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5"/>
          <c:y val="0.069"/>
          <c:w val="0.6997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game'!$A$4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game'!$B$3:$D$3</c:f>
              <c:strCache>
                <c:ptCount val="3"/>
                <c:pt idx="0">
                  <c:v>H</c:v>
                </c:pt>
                <c:pt idx="1">
                  <c:v>D</c:v>
                </c:pt>
                <c:pt idx="2">
                  <c:v>B</c:v>
                </c:pt>
              </c:strCache>
            </c:strRef>
          </c:cat>
          <c:val>
            <c:numRef>
              <c:f>'3 game'!$B$4:$D$4</c:f>
              <c:numCache>
                <c:ptCount val="3"/>
                <c:pt idx="0">
                  <c:v>-0.25</c:v>
                </c:pt>
                <c:pt idx="1">
                  <c:v>5</c:v>
                </c:pt>
                <c:pt idx="2">
                  <c:v>2.375</c:v>
                </c:pt>
              </c:numCache>
            </c:numRef>
          </c:val>
        </c:ser>
        <c:ser>
          <c:idx val="1"/>
          <c:order val="1"/>
          <c:tx>
            <c:strRef>
              <c:f>'3 game'!$A$5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game'!$B$3:$D$3</c:f>
              <c:strCache>
                <c:ptCount val="3"/>
                <c:pt idx="0">
                  <c:v>H</c:v>
                </c:pt>
                <c:pt idx="1">
                  <c:v>D</c:v>
                </c:pt>
                <c:pt idx="2">
                  <c:v>B</c:v>
                </c:pt>
              </c:strCache>
            </c:strRef>
          </c:cat>
          <c:val>
            <c:numRef>
              <c:f>'3 game'!$B$5:$D$5</c:f>
              <c:numCache>
                <c:ptCount val="3"/>
                <c:pt idx="0">
                  <c:v>0</c:v>
                </c:pt>
                <c:pt idx="1">
                  <c:v>2.5</c:v>
                </c:pt>
                <c:pt idx="2">
                  <c:v>1.25</c:v>
                </c:pt>
              </c:numCache>
            </c:numRef>
          </c:val>
        </c:ser>
        <c:ser>
          <c:idx val="2"/>
          <c:order val="2"/>
          <c:tx>
            <c:strRef>
              <c:f>'3 game'!$A$6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game'!$B$3:$D$3</c:f>
              <c:strCache>
                <c:ptCount val="3"/>
                <c:pt idx="0">
                  <c:v>H</c:v>
                </c:pt>
                <c:pt idx="1">
                  <c:v>D</c:v>
                </c:pt>
                <c:pt idx="2">
                  <c:v>B</c:v>
                </c:pt>
              </c:strCache>
            </c:strRef>
          </c:cat>
          <c:val>
            <c:numRef>
              <c:f>'3 game'!$B$6:$D$6</c:f>
              <c:numCache>
                <c:ptCount val="3"/>
                <c:pt idx="0">
                  <c:v>-0.125</c:v>
                </c:pt>
                <c:pt idx="1">
                  <c:v>3.75</c:v>
                </c:pt>
                <c:pt idx="2">
                  <c:v>1.1875</c:v>
                </c:pt>
              </c:numCache>
            </c:numRef>
          </c:val>
        </c:ser>
        <c:gapWidth val="50"/>
        <c:axId val="33858778"/>
        <c:axId val="36293547"/>
      </c:barChart>
      <c:catAx>
        <c:axId val="3385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Common Morph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93547"/>
        <c:crosses val="autoZero"/>
        <c:auto val="0"/>
        <c:lblOffset val="100"/>
        <c:noMultiLvlLbl val="0"/>
      </c:catAx>
      <c:valAx>
        <c:axId val="3629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Fitness of Rare Morph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58778"/>
        <c:crossesAt val="1"/>
        <c:crossBetween val="between"/>
        <c:dispUnits/>
        <c:minorUnit val="0.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32"/>
          <c:w val="0.8602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'3 game'!$C$31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 game'!$B$32:$B$124</c:f>
              <c:numCache>
                <c:ptCount val="93"/>
                <c:pt idx="0">
                  <c:v>0.1</c:v>
                </c:pt>
                <c:pt idx="1">
                  <c:v>0.16113020236731576</c:v>
                </c:pt>
                <c:pt idx="2">
                  <c:v>0.250281710463904</c:v>
                </c:pt>
                <c:pt idx="3">
                  <c:v>0.36790263675978196</c:v>
                </c:pt>
                <c:pt idx="4">
                  <c:v>0.5035146318457928</c:v>
                </c:pt>
                <c:pt idx="5">
                  <c:v>0.6369396071714677</c:v>
                </c:pt>
                <c:pt idx="6">
                  <c:v>0.7484146064071727</c:v>
                </c:pt>
                <c:pt idx="7">
                  <c:v>0.8279454457071144</c:v>
                </c:pt>
                <c:pt idx="8">
                  <c:v>0.8746752111753773</c:v>
                </c:pt>
                <c:pt idx="9">
                  <c:v>0.8904249783759489</c:v>
                </c:pt>
                <c:pt idx="10">
                  <c:v>0.8886524220878389</c:v>
                </c:pt>
                <c:pt idx="11">
                  <c:v>0.8891850761519448</c:v>
                </c:pt>
                <c:pt idx="12">
                  <c:v>0.8904184344420639</c:v>
                </c:pt>
                <c:pt idx="13">
                  <c:v>0.8917824850157439</c:v>
                </c:pt>
                <c:pt idx="14">
                  <c:v>0.8930778445135557</c:v>
                </c:pt>
                <c:pt idx="15">
                  <c:v>0.8942480021437479</c:v>
                </c:pt>
                <c:pt idx="16">
                  <c:v>0.8952873204951645</c:v>
                </c:pt>
                <c:pt idx="17">
                  <c:v>0.8962065931323366</c:v>
                </c:pt>
                <c:pt idx="18">
                  <c:v>0.8970206254715253</c:v>
                </c:pt>
                <c:pt idx="19">
                  <c:v>0.8977439362196115</c:v>
                </c:pt>
                <c:pt idx="20">
                  <c:v>0.8983894295412111</c:v>
                </c:pt>
                <c:pt idx="21">
                  <c:v>0.8989681464026844</c:v>
                </c:pt>
                <c:pt idx="22">
                  <c:v>0.8994893901050887</c:v>
                </c:pt>
                <c:pt idx="23">
                  <c:v>0.899960959890696</c:v>
                </c:pt>
                <c:pt idx="24">
                  <c:v>0.9003893935969212</c:v>
                </c:pt>
                <c:pt idx="25">
                  <c:v>0.9007801854350304</c:v>
                </c:pt>
                <c:pt idx="26">
                  <c:v>0.9011379703939044</c:v>
                </c:pt>
                <c:pt idx="27">
                  <c:v>0.9014666763174582</c:v>
                </c:pt>
                <c:pt idx="28">
                  <c:v>0.9017696478323022</c:v>
                </c:pt>
                <c:pt idx="29">
                  <c:v>0.9020497468763689</c:v>
                </c:pt>
                <c:pt idx="30">
                  <c:v>0.9023094342054372</c:v>
                </c:pt>
                <c:pt idx="31">
                  <c:v>0.9025508355970635</c:v>
                </c:pt>
                <c:pt idx="32">
                  <c:v>0.9027757957952813</c:v>
                </c:pt>
                <c:pt idx="33">
                  <c:v>0.9029859226395583</c:v>
                </c:pt>
                <c:pt idx="34">
                  <c:v>0.9031826233219181</c:v>
                </c:pt>
                <c:pt idx="35">
                  <c:v>0.9033671343129112</c:v>
                </c:pt>
                <c:pt idx="36">
                  <c:v>0.9035405461768867</c:v>
                </c:pt>
                <c:pt idx="37">
                  <c:v>0.9037038242447311</c:v>
                </c:pt>
                <c:pt idx="38">
                  <c:v>0.9038578259141588</c:v>
                </c:pt>
                <c:pt idx="39">
                  <c:v>0.9040033151921691</c:v>
                </c:pt>
                <c:pt idx="40">
                  <c:v>0.9041409749721282</c:v>
                </c:pt>
                <c:pt idx="41">
                  <c:v>0.9042714174416778</c:v>
                </c:pt>
                <c:pt idx="42">
                  <c:v>0.9043951929416203</c:v>
                </c:pt>
                <c:pt idx="43">
                  <c:v>0.9045127975355876</c:v>
                </c:pt>
                <c:pt idx="44">
                  <c:v>0.9046246795022556</c:v>
                </c:pt>
                <c:pt idx="45">
                  <c:v>0.9047312449234417</c:v>
                </c:pt>
                <c:pt idx="46">
                  <c:v>0.9048328625105694</c:v>
                </c:pt>
                <c:pt idx="47">
                  <c:v>0.904929867787107</c:v>
                </c:pt>
                <c:pt idx="48">
                  <c:v>0.9050225667244406</c:v>
                </c:pt>
                <c:pt idx="49">
                  <c:v>0.9051112389122608</c:v>
                </c:pt>
                <c:pt idx="50">
                  <c:v>0.9051961403311719</c:v>
                </c:pt>
                <c:pt idx="51">
                  <c:v>0.9052775057842722</c:v>
                </c:pt>
                <c:pt idx="52">
                  <c:v>0.9053555510354379</c:v>
                </c:pt>
                <c:pt idx="53">
                  <c:v>0.9054304746945936</c:v>
                </c:pt>
                <c:pt idx="54">
                  <c:v>0.9055024598840852</c:v>
                </c:pt>
                <c:pt idx="55">
                  <c:v>0.9055716757151316</c:v>
                </c:pt>
                <c:pt idx="56">
                  <c:v>0.9056382785990502</c:v>
                </c:pt>
                <c:pt idx="57">
                  <c:v>0.9057024134143626</c:v>
                </c:pt>
                <c:pt idx="58">
                  <c:v>0.9057642145478692</c:v>
                </c:pt>
                <c:pt idx="59">
                  <c:v>0.9058238068252438</c:v>
                </c:pt>
                <c:pt idx="60">
                  <c:v>0.9058813063445532</c:v>
                </c:pt>
                <c:pt idx="61">
                  <c:v>0.905936821224276</c:v>
                </c:pt>
                <c:pt idx="62">
                  <c:v>0.9059904522758632</c:v>
                </c:pt>
                <c:pt idx="63">
                  <c:v>0.906042293609547</c:v>
                </c:pt>
                <c:pt idx="64">
                  <c:v>0.9060924331809866</c:v>
                </c:pt>
                <c:pt idx="65">
                  <c:v>0.9061409532853691</c:v>
                </c:pt>
                <c:pt idx="66">
                  <c:v>0.9061879310047508</c:v>
                </c:pt>
                <c:pt idx="67">
                  <c:v>0.9062334386137132</c:v>
                </c:pt>
                <c:pt idx="68">
                  <c:v>0.9062775439477874</c:v>
                </c:pt>
                <c:pt idx="69">
                  <c:v>0.9063203107385649</c:v>
                </c:pt>
                <c:pt idx="70">
                  <c:v>0.9063617989189516</c:v>
                </c:pt>
                <c:pt idx="71">
                  <c:v>0.9064020649016183</c:v>
                </c:pt>
                <c:pt idx="72">
                  <c:v>0.9064411618333482</c:v>
                </c:pt>
                <c:pt idx="73">
                  <c:v>0.9064791398276784</c:v>
                </c:pt>
                <c:pt idx="74">
                  <c:v>0.9065160461779612</c:v>
                </c:pt>
                <c:pt idx="75">
                  <c:v>0.906551925552742</c:v>
                </c:pt>
                <c:pt idx="76">
                  <c:v>0.9065868201751347</c:v>
                </c:pt>
                <c:pt idx="77">
                  <c:v>0.9066207699877069</c:v>
                </c:pt>
                <c:pt idx="78">
                  <c:v>0.9066538128042165</c:v>
                </c:pt>
                <c:pt idx="79">
                  <c:v>0.9066859844494075</c:v>
                </c:pt>
                <c:pt idx="80">
                  <c:v>0.9067173188879453</c:v>
                </c:pt>
                <c:pt idx="81">
                  <c:v>0.9067478483434603</c:v>
                </c:pt>
                <c:pt idx="82">
                  <c:v>0.906777603408578</c:v>
                </c:pt>
                <c:pt idx="83">
                  <c:v>0.9068066131467135</c:v>
                </c:pt>
                <c:pt idx="84">
                  <c:v>0.9068349051863472</c:v>
                </c:pt>
                <c:pt idx="85">
                  <c:v>0.9068625058084159</c:v>
                </c:pt>
                <c:pt idx="86">
                  <c:v>0.9068894400274016</c:v>
                </c:pt>
                <c:pt idx="87">
                  <c:v>0.9069157316666393</c:v>
                </c:pt>
                <c:pt idx="88">
                  <c:v>0.906941403428319</c:v>
                </c:pt>
                <c:pt idx="89">
                  <c:v>0.9069664769586132</c:v>
                </c:pt>
                <c:pt idx="90">
                  <c:v>0.9069909729083206</c:v>
                </c:pt>
                <c:pt idx="91">
                  <c:v>0.9070149109893817</c:v>
                </c:pt>
                <c:pt idx="92">
                  <c:v>0.9070383100275901</c:v>
                </c:pt>
              </c:numCache>
            </c:numRef>
          </c:xVal>
          <c:yVal>
            <c:numRef>
              <c:f>'3 game'!$C$32:$C$124</c:f>
              <c:numCache>
                <c:ptCount val="93"/>
                <c:pt idx="0">
                  <c:v>0.2</c:v>
                </c:pt>
                <c:pt idx="1">
                  <c:v>0.16800305460099274</c:v>
                </c:pt>
                <c:pt idx="2">
                  <c:v>0.13724729754460732</c:v>
                </c:pt>
                <c:pt idx="3">
                  <c:v>0.10762652984200126</c:v>
                </c:pt>
                <c:pt idx="4">
                  <c:v>0.08050735029356373</c:v>
                </c:pt>
                <c:pt idx="5">
                  <c:v>0.058082705817106346</c:v>
                </c:pt>
                <c:pt idx="6">
                  <c:v>0.0419962202437227</c:v>
                </c:pt>
                <c:pt idx="7">
                  <c:v>0.03274622313830638</c:v>
                </c:pt>
                <c:pt idx="8">
                  <c:v>0.03079328094760755</c:v>
                </c:pt>
                <c:pt idx="9">
                  <c:v>0.03827946827068022</c:v>
                </c:pt>
                <c:pt idx="10">
                  <c:v>0.05112044517902334</c:v>
                </c:pt>
                <c:pt idx="11">
                  <c:v>0.05886278678096133</c:v>
                </c:pt>
                <c:pt idx="12">
                  <c:v>0.06397999142527398</c:v>
                </c:pt>
                <c:pt idx="13">
                  <c:v>0.06761629058017642</c:v>
                </c:pt>
                <c:pt idx="14">
                  <c:v>0.07034818103110382</c:v>
                </c:pt>
                <c:pt idx="15">
                  <c:v>0.0724859328645745</c:v>
                </c:pt>
                <c:pt idx="16">
                  <c:v>0.07420989088099574</c:v>
                </c:pt>
                <c:pt idx="17">
                  <c:v>0.07563249562063223</c:v>
                </c:pt>
                <c:pt idx="18">
                  <c:v>0.07682797244109932</c:v>
                </c:pt>
                <c:pt idx="19">
                  <c:v>0.07784757233411026</c:v>
                </c:pt>
                <c:pt idx="20">
                  <c:v>0.07872796566102884</c:v>
                </c:pt>
                <c:pt idx="21">
                  <c:v>0.07949615702543598</c:v>
                </c:pt>
                <c:pt idx="22">
                  <c:v>0.08017251255195569</c:v>
                </c:pt>
                <c:pt idx="23">
                  <c:v>0.0807727035716425</c:v>
                </c:pt>
                <c:pt idx="24">
                  <c:v>0.08130899831708165</c:v>
                </c:pt>
                <c:pt idx="25">
                  <c:v>0.08179114561485935</c:v>
                </c:pt>
                <c:pt idx="26">
                  <c:v>0.08222699465080104</c:v>
                </c:pt>
                <c:pt idx="27">
                  <c:v>0.08262293909141095</c:v>
                </c:pt>
                <c:pt idx="28">
                  <c:v>0.08298424140220674</c:v>
                </c:pt>
                <c:pt idx="29">
                  <c:v>0.08331527366914929</c:v>
                </c:pt>
                <c:pt idx="30">
                  <c:v>0.08361969910541163</c:v>
                </c:pt>
                <c:pt idx="31">
                  <c:v>0.0839006106983119</c:v>
                </c:pt>
                <c:pt idx="32">
                  <c:v>0.0841606384086733</c:v>
                </c:pt>
                <c:pt idx="33">
                  <c:v>0.08440203297443272</c:v>
                </c:pt>
                <c:pt idx="34">
                  <c:v>0.08462673208814592</c:v>
                </c:pt>
                <c:pt idx="35">
                  <c:v>0.08483641314142833</c:v>
                </c:pt>
                <c:pt idx="36">
                  <c:v>0.08503253562311713</c:v>
                </c:pt>
                <c:pt idx="37">
                  <c:v>0.08521637547060827</c:v>
                </c:pt>
                <c:pt idx="38">
                  <c:v>0.08538905310610535</c:v>
                </c:pt>
                <c:pt idx="39">
                  <c:v>0.0855515564751977</c:v>
                </c:pt>
                <c:pt idx="40">
                  <c:v>0.08570476009943014</c:v>
                </c:pt>
                <c:pt idx="41">
                  <c:v>0.085849440926542</c:v>
                </c:pt>
                <c:pt idx="42">
                  <c:v>0.08598629159041246</c:v>
                </c:pt>
                <c:pt idx="43">
                  <c:v>0.08611593156236035</c:v>
                </c:pt>
                <c:pt idx="44">
                  <c:v>0.08623891657555768</c:v>
                </c:pt>
                <c:pt idx="45">
                  <c:v>0.08635574662718587</c:v>
                </c:pt>
                <c:pt idx="46">
                  <c:v>0.08646687280296211</c:v>
                </c:pt>
                <c:pt idx="47">
                  <c:v>0.08657270312165889</c:v>
                </c:pt>
                <c:pt idx="48">
                  <c:v>0.086673607560173</c:v>
                </c:pt>
                <c:pt idx="49">
                  <c:v>0.08676992239028675</c:v>
                </c:pt>
                <c:pt idx="50">
                  <c:v>0.08686195393478446</c:v>
                </c:pt>
                <c:pt idx="51">
                  <c:v>0.08694998183174002</c:v>
                </c:pt>
                <c:pt idx="52">
                  <c:v>0.08703426188057982</c:v>
                </c:pt>
                <c:pt idx="53">
                  <c:v>0.08711502853118741</c:v>
                </c:pt>
                <c:pt idx="54">
                  <c:v>0.0871924970672594</c:v>
                </c:pt>
                <c:pt idx="55">
                  <c:v>0.08726686552688631</c:v>
                </c:pt>
                <c:pt idx="56">
                  <c:v>0.08733831639655946</c:v>
                </c:pt>
                <c:pt idx="57">
                  <c:v>0.08740701810921095</c:v>
                </c:pt>
                <c:pt idx="58">
                  <c:v>0.08747312637225292</c:v>
                </c:pt>
                <c:pt idx="59">
                  <c:v>0.08753678534772183</c:v>
                </c:pt>
                <c:pt idx="60">
                  <c:v>0.08759812870340505</c:v>
                </c:pt>
                <c:pt idx="61">
                  <c:v>0.08765728055112045</c:v>
                </c:pt>
                <c:pt idx="62">
                  <c:v>0.08771435628604402</c:v>
                </c:pt>
                <c:pt idx="63">
                  <c:v>0.08776946333905591</c:v>
                </c:pt>
                <c:pt idx="64">
                  <c:v>0.08782270185244928</c:v>
                </c:pt>
                <c:pt idx="65">
                  <c:v>0.08787416528796155</c:v>
                </c:pt>
                <c:pt idx="66">
                  <c:v>0.08792394097491064</c:v>
                </c:pt>
                <c:pt idx="67">
                  <c:v>0.08797211060521169</c:v>
                </c:pt>
                <c:pt idx="68">
                  <c:v>0.0880187506811868</c:v>
                </c:pt>
                <c:pt idx="69">
                  <c:v>0.08806393292134036</c:v>
                </c:pt>
                <c:pt idx="70">
                  <c:v>0.08810772462863407</c:v>
                </c:pt>
                <c:pt idx="71">
                  <c:v>0.08815018902524509</c:v>
                </c:pt>
                <c:pt idx="72">
                  <c:v>0.08819138555731436</c:v>
                </c:pt>
                <c:pt idx="73">
                  <c:v>0.08823137017277845</c:v>
                </c:pt>
                <c:pt idx="74">
                  <c:v>0.08827019557501946</c:v>
                </c:pt>
                <c:pt idx="75">
                  <c:v>0.08830791145475414</c:v>
                </c:pt>
                <c:pt idx="76">
                  <c:v>0.0883445647023101</c:v>
                </c:pt>
                <c:pt idx="77">
                  <c:v>0.0883801996021982</c:v>
                </c:pt>
                <c:pt idx="78">
                  <c:v>0.08841485801168063</c:v>
                </c:pt>
                <c:pt idx="79">
                  <c:v>0.08844857952484998</c:v>
                </c:pt>
                <c:pt idx="80">
                  <c:v>0.08848140162357329</c:v>
                </c:pt>
                <c:pt idx="81">
                  <c:v>0.0885133598165113</c:v>
                </c:pt>
                <c:pt idx="82">
                  <c:v>0.08854448776729898</c:v>
                </c:pt>
                <c:pt idx="83">
                  <c:v>0.0885748174128597</c:v>
                </c:pt>
                <c:pt idx="84">
                  <c:v>0.08860437907272917</c:v>
                </c:pt>
                <c:pt idx="85">
                  <c:v>0.08863320155017515</c:v>
                </c:pt>
                <c:pt idx="86">
                  <c:v>0.08866131222582353</c:v>
                </c:pt>
                <c:pt idx="87">
                  <c:v>0.08868873714443037</c:v>
                </c:pt>
                <c:pt idx="88">
                  <c:v>0.08871550109537836</c:v>
                </c:pt>
                <c:pt idx="89">
                  <c:v>0.08874162768742117</c:v>
                </c:pt>
                <c:pt idx="90">
                  <c:v>0.08876713941814954</c:v>
                </c:pt>
                <c:pt idx="91">
                  <c:v>0.0887920577386091</c:v>
                </c:pt>
                <c:pt idx="92">
                  <c:v>0.08881640311346013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 game'!$D$31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 game'!$B$32:$B$124</c:f>
              <c:numCache>
                <c:ptCount val="93"/>
                <c:pt idx="0">
                  <c:v>0.1</c:v>
                </c:pt>
                <c:pt idx="1">
                  <c:v>0.16113020236731576</c:v>
                </c:pt>
                <c:pt idx="2">
                  <c:v>0.250281710463904</c:v>
                </c:pt>
                <c:pt idx="3">
                  <c:v>0.36790263675978196</c:v>
                </c:pt>
                <c:pt idx="4">
                  <c:v>0.5035146318457928</c:v>
                </c:pt>
                <c:pt idx="5">
                  <c:v>0.6369396071714677</c:v>
                </c:pt>
                <c:pt idx="6">
                  <c:v>0.7484146064071727</c:v>
                </c:pt>
                <c:pt idx="7">
                  <c:v>0.8279454457071144</c:v>
                </c:pt>
                <c:pt idx="8">
                  <c:v>0.8746752111753773</c:v>
                </c:pt>
                <c:pt idx="9">
                  <c:v>0.8904249783759489</c:v>
                </c:pt>
                <c:pt idx="10">
                  <c:v>0.8886524220878389</c:v>
                </c:pt>
                <c:pt idx="11">
                  <c:v>0.8891850761519448</c:v>
                </c:pt>
                <c:pt idx="12">
                  <c:v>0.8904184344420639</c:v>
                </c:pt>
                <c:pt idx="13">
                  <c:v>0.8917824850157439</c:v>
                </c:pt>
                <c:pt idx="14">
                  <c:v>0.8930778445135557</c:v>
                </c:pt>
                <c:pt idx="15">
                  <c:v>0.8942480021437479</c:v>
                </c:pt>
                <c:pt idx="16">
                  <c:v>0.8952873204951645</c:v>
                </c:pt>
                <c:pt idx="17">
                  <c:v>0.8962065931323366</c:v>
                </c:pt>
                <c:pt idx="18">
                  <c:v>0.8970206254715253</c:v>
                </c:pt>
                <c:pt idx="19">
                  <c:v>0.8977439362196115</c:v>
                </c:pt>
                <c:pt idx="20">
                  <c:v>0.8983894295412111</c:v>
                </c:pt>
                <c:pt idx="21">
                  <c:v>0.8989681464026844</c:v>
                </c:pt>
                <c:pt idx="22">
                  <c:v>0.8994893901050887</c:v>
                </c:pt>
                <c:pt idx="23">
                  <c:v>0.899960959890696</c:v>
                </c:pt>
                <c:pt idx="24">
                  <c:v>0.9003893935969212</c:v>
                </c:pt>
                <c:pt idx="25">
                  <c:v>0.9007801854350304</c:v>
                </c:pt>
                <c:pt idx="26">
                  <c:v>0.9011379703939044</c:v>
                </c:pt>
                <c:pt idx="27">
                  <c:v>0.9014666763174582</c:v>
                </c:pt>
                <c:pt idx="28">
                  <c:v>0.9017696478323022</c:v>
                </c:pt>
                <c:pt idx="29">
                  <c:v>0.9020497468763689</c:v>
                </c:pt>
                <c:pt idx="30">
                  <c:v>0.9023094342054372</c:v>
                </c:pt>
                <c:pt idx="31">
                  <c:v>0.9025508355970635</c:v>
                </c:pt>
                <c:pt idx="32">
                  <c:v>0.9027757957952813</c:v>
                </c:pt>
                <c:pt idx="33">
                  <c:v>0.9029859226395583</c:v>
                </c:pt>
                <c:pt idx="34">
                  <c:v>0.9031826233219181</c:v>
                </c:pt>
                <c:pt idx="35">
                  <c:v>0.9033671343129112</c:v>
                </c:pt>
                <c:pt idx="36">
                  <c:v>0.9035405461768867</c:v>
                </c:pt>
                <c:pt idx="37">
                  <c:v>0.9037038242447311</c:v>
                </c:pt>
                <c:pt idx="38">
                  <c:v>0.9038578259141588</c:v>
                </c:pt>
                <c:pt idx="39">
                  <c:v>0.9040033151921691</c:v>
                </c:pt>
                <c:pt idx="40">
                  <c:v>0.9041409749721282</c:v>
                </c:pt>
                <c:pt idx="41">
                  <c:v>0.9042714174416778</c:v>
                </c:pt>
                <c:pt idx="42">
                  <c:v>0.9043951929416203</c:v>
                </c:pt>
                <c:pt idx="43">
                  <c:v>0.9045127975355876</c:v>
                </c:pt>
                <c:pt idx="44">
                  <c:v>0.9046246795022556</c:v>
                </c:pt>
                <c:pt idx="45">
                  <c:v>0.9047312449234417</c:v>
                </c:pt>
                <c:pt idx="46">
                  <c:v>0.9048328625105694</c:v>
                </c:pt>
                <c:pt idx="47">
                  <c:v>0.904929867787107</c:v>
                </c:pt>
                <c:pt idx="48">
                  <c:v>0.9050225667244406</c:v>
                </c:pt>
                <c:pt idx="49">
                  <c:v>0.9051112389122608</c:v>
                </c:pt>
                <c:pt idx="50">
                  <c:v>0.9051961403311719</c:v>
                </c:pt>
                <c:pt idx="51">
                  <c:v>0.9052775057842722</c:v>
                </c:pt>
                <c:pt idx="52">
                  <c:v>0.9053555510354379</c:v>
                </c:pt>
                <c:pt idx="53">
                  <c:v>0.9054304746945936</c:v>
                </c:pt>
                <c:pt idx="54">
                  <c:v>0.9055024598840852</c:v>
                </c:pt>
                <c:pt idx="55">
                  <c:v>0.9055716757151316</c:v>
                </c:pt>
                <c:pt idx="56">
                  <c:v>0.9056382785990502</c:v>
                </c:pt>
                <c:pt idx="57">
                  <c:v>0.9057024134143626</c:v>
                </c:pt>
                <c:pt idx="58">
                  <c:v>0.9057642145478692</c:v>
                </c:pt>
                <c:pt idx="59">
                  <c:v>0.9058238068252438</c:v>
                </c:pt>
                <c:pt idx="60">
                  <c:v>0.9058813063445532</c:v>
                </c:pt>
                <c:pt idx="61">
                  <c:v>0.905936821224276</c:v>
                </c:pt>
                <c:pt idx="62">
                  <c:v>0.9059904522758632</c:v>
                </c:pt>
                <c:pt idx="63">
                  <c:v>0.906042293609547</c:v>
                </c:pt>
                <c:pt idx="64">
                  <c:v>0.9060924331809866</c:v>
                </c:pt>
                <c:pt idx="65">
                  <c:v>0.9061409532853691</c:v>
                </c:pt>
                <c:pt idx="66">
                  <c:v>0.9061879310047508</c:v>
                </c:pt>
                <c:pt idx="67">
                  <c:v>0.9062334386137132</c:v>
                </c:pt>
                <c:pt idx="68">
                  <c:v>0.9062775439477874</c:v>
                </c:pt>
                <c:pt idx="69">
                  <c:v>0.9063203107385649</c:v>
                </c:pt>
                <c:pt idx="70">
                  <c:v>0.9063617989189516</c:v>
                </c:pt>
                <c:pt idx="71">
                  <c:v>0.9064020649016183</c:v>
                </c:pt>
                <c:pt idx="72">
                  <c:v>0.9064411618333482</c:v>
                </c:pt>
                <c:pt idx="73">
                  <c:v>0.9064791398276784</c:v>
                </c:pt>
                <c:pt idx="74">
                  <c:v>0.9065160461779612</c:v>
                </c:pt>
                <c:pt idx="75">
                  <c:v>0.906551925552742</c:v>
                </c:pt>
                <c:pt idx="76">
                  <c:v>0.9065868201751347</c:v>
                </c:pt>
                <c:pt idx="77">
                  <c:v>0.9066207699877069</c:v>
                </c:pt>
                <c:pt idx="78">
                  <c:v>0.9066538128042165</c:v>
                </c:pt>
                <c:pt idx="79">
                  <c:v>0.9066859844494075</c:v>
                </c:pt>
                <c:pt idx="80">
                  <c:v>0.9067173188879453</c:v>
                </c:pt>
                <c:pt idx="81">
                  <c:v>0.9067478483434603</c:v>
                </c:pt>
                <c:pt idx="82">
                  <c:v>0.906777603408578</c:v>
                </c:pt>
                <c:pt idx="83">
                  <c:v>0.9068066131467135</c:v>
                </c:pt>
                <c:pt idx="84">
                  <c:v>0.9068349051863472</c:v>
                </c:pt>
                <c:pt idx="85">
                  <c:v>0.9068625058084159</c:v>
                </c:pt>
                <c:pt idx="86">
                  <c:v>0.9068894400274016</c:v>
                </c:pt>
                <c:pt idx="87">
                  <c:v>0.9069157316666393</c:v>
                </c:pt>
                <c:pt idx="88">
                  <c:v>0.906941403428319</c:v>
                </c:pt>
                <c:pt idx="89">
                  <c:v>0.9069664769586132</c:v>
                </c:pt>
                <c:pt idx="90">
                  <c:v>0.9069909729083206</c:v>
                </c:pt>
                <c:pt idx="91">
                  <c:v>0.9070149109893817</c:v>
                </c:pt>
                <c:pt idx="92">
                  <c:v>0.9070383100275901</c:v>
                </c:pt>
              </c:numCache>
            </c:numRef>
          </c:xVal>
          <c:yVal>
            <c:numRef>
              <c:f>'3 game'!$D$32:$D$124</c:f>
              <c:numCache>
                <c:ptCount val="93"/>
                <c:pt idx="0">
                  <c:v>0.7</c:v>
                </c:pt>
                <c:pt idx="1">
                  <c:v>0.6708667430316915</c:v>
                </c:pt>
                <c:pt idx="2">
                  <c:v>0.6124709919914887</c:v>
                </c:pt>
                <c:pt idx="3">
                  <c:v>0.5244708333982168</c:v>
                </c:pt>
                <c:pt idx="4">
                  <c:v>0.41597801786064353</c:v>
                </c:pt>
                <c:pt idx="5">
                  <c:v>0.3049776870114259</c:v>
                </c:pt>
                <c:pt idx="6">
                  <c:v>0.2095891733491045</c:v>
                </c:pt>
                <c:pt idx="7">
                  <c:v>0.1393083311545793</c:v>
                </c:pt>
                <c:pt idx="8">
                  <c:v>0.09453150787701524</c:v>
                </c:pt>
                <c:pt idx="9">
                  <c:v>0.0712955533533709</c:v>
                </c:pt>
                <c:pt idx="10">
                  <c:v>0.0602271327331376</c:v>
                </c:pt>
                <c:pt idx="11">
                  <c:v>0.05195213706709395</c:v>
                </c:pt>
                <c:pt idx="12">
                  <c:v>0.04560157413266222</c:v>
                </c:pt>
                <c:pt idx="13">
                  <c:v>0.04060122440407975</c:v>
                </c:pt>
                <c:pt idx="14">
                  <c:v>0.03657397445534046</c:v>
                </c:pt>
                <c:pt idx="15">
                  <c:v>0.03326606499167763</c:v>
                </c:pt>
                <c:pt idx="16">
                  <c:v>0.03050278862383973</c:v>
                </c:pt>
                <c:pt idx="17">
                  <c:v>0.02816091124703108</c:v>
                </c:pt>
                <c:pt idx="18">
                  <c:v>0.026151402087375295</c:v>
                </c:pt>
                <c:pt idx="19">
                  <c:v>0.02440849144627821</c:v>
                </c:pt>
                <c:pt idx="20">
                  <c:v>0.022882604797760067</c:v>
                </c:pt>
                <c:pt idx="21">
                  <c:v>0.021535696571879558</c:v>
                </c:pt>
                <c:pt idx="22">
                  <c:v>0.02033809734295563</c:v>
                </c:pt>
                <c:pt idx="23">
                  <c:v>0.01926633653766159</c:v>
                </c:pt>
                <c:pt idx="24">
                  <c:v>0.018301608085997206</c:v>
                </c:pt>
                <c:pt idx="25">
                  <c:v>0.017428668950110412</c:v>
                </c:pt>
                <c:pt idx="26">
                  <c:v>0.01663503495529454</c:v>
                </c:pt>
                <c:pt idx="27">
                  <c:v>0.01591038459113077</c:v>
                </c:pt>
                <c:pt idx="28">
                  <c:v>0.015246110765491023</c:v>
                </c:pt>
                <c:pt idx="29">
                  <c:v>0.01463497945448183</c:v>
                </c:pt>
                <c:pt idx="30">
                  <c:v>0.01407086668915115</c:v>
                </c:pt>
                <c:pt idx="31">
                  <c:v>0.013548553704624622</c:v>
                </c:pt>
                <c:pt idx="32">
                  <c:v>0.013063565796045382</c:v>
                </c:pt>
                <c:pt idx="33">
                  <c:v>0.012612044386008997</c:v>
                </c:pt>
                <c:pt idx="34">
                  <c:v>0.01219064458993604</c:v>
                </c:pt>
                <c:pt idx="35">
                  <c:v>0.011796452545660419</c:v>
                </c:pt>
                <c:pt idx="36">
                  <c:v>0.011426918199996194</c:v>
                </c:pt>
                <c:pt idx="37">
                  <c:v>0.011079800284660568</c:v>
                </c:pt>
                <c:pt idx="38">
                  <c:v>0.01075312097973598</c:v>
                </c:pt>
                <c:pt idx="39">
                  <c:v>0.010445128332633224</c:v>
                </c:pt>
                <c:pt idx="40">
                  <c:v>0.010154264928441611</c:v>
                </c:pt>
                <c:pt idx="41">
                  <c:v>0.009879141631780084</c:v>
                </c:pt>
                <c:pt idx="42">
                  <c:v>0.0096185154679672</c:v>
                </c:pt>
                <c:pt idx="43">
                  <c:v>0.009371270902052094</c:v>
                </c:pt>
                <c:pt idx="44">
                  <c:v>0.0091364039221867</c:v>
                </c:pt>
                <c:pt idx="45">
                  <c:v>0.00891300844937237</c:v>
                </c:pt>
                <c:pt idx="46">
                  <c:v>0.008700264686468482</c:v>
                </c:pt>
                <c:pt idx="47">
                  <c:v>0.008497429091234122</c:v>
                </c:pt>
                <c:pt idx="48">
                  <c:v>0.008303825715386385</c:v>
                </c:pt>
                <c:pt idx="49">
                  <c:v>0.00811883869745243</c:v>
                </c:pt>
                <c:pt idx="50">
                  <c:v>0.007941905734043655</c:v>
                </c:pt>
                <c:pt idx="51">
                  <c:v>0.0077725123839877406</c:v>
                </c:pt>
                <c:pt idx="52">
                  <c:v>0.007610187083982322</c:v>
                </c:pt>
                <c:pt idx="53">
                  <c:v>0.00745449677421898</c:v>
                </c:pt>
                <c:pt idx="54">
                  <c:v>0.007305043048655334</c:v>
                </c:pt>
                <c:pt idx="55">
                  <c:v>0.007161458757982106</c:v>
                </c:pt>
                <c:pt idx="56">
                  <c:v>0.0070234050043902945</c:v>
                </c:pt>
                <c:pt idx="57">
                  <c:v>0.00689056847642645</c:v>
                </c:pt>
                <c:pt idx="58">
                  <c:v>0.0067626590798780745</c:v>
                </c:pt>
                <c:pt idx="59">
                  <c:v>0.006639407827034268</c:v>
                </c:pt>
                <c:pt idx="60">
                  <c:v>0.006520564952041761</c:v>
                </c:pt>
                <c:pt idx="61">
                  <c:v>0.006405898224603545</c:v>
                </c:pt>
                <c:pt idx="62">
                  <c:v>0.006295191438092835</c:v>
                </c:pt>
                <c:pt idx="63">
                  <c:v>0.006188243051397167</c:v>
                </c:pt>
                <c:pt idx="64">
                  <c:v>0.006084864966564032</c:v>
                </c:pt>
                <c:pt idx="65">
                  <c:v>0.005984881426669257</c:v>
                </c:pt>
                <c:pt idx="66">
                  <c:v>0.005888128020338586</c:v>
                </c:pt>
                <c:pt idx="67">
                  <c:v>0.005794450781075153</c:v>
                </c:pt>
                <c:pt idx="68">
                  <c:v>0.005703705371025821</c:v>
                </c:pt>
                <c:pt idx="69">
                  <c:v>0.0056157563400947635</c:v>
                </c:pt>
                <c:pt idx="70">
                  <c:v>0.005530476452414279</c:v>
                </c:pt>
                <c:pt idx="71">
                  <c:v>0.005447746073136514</c:v>
                </c:pt>
                <c:pt idx="72">
                  <c:v>0.005367452609337345</c:v>
                </c:pt>
                <c:pt idx="73">
                  <c:v>0.00528948999954326</c:v>
                </c:pt>
                <c:pt idx="74">
                  <c:v>0.005213758247019315</c:v>
                </c:pt>
                <c:pt idx="75">
                  <c:v>0.005140162992503885</c:v>
                </c:pt>
                <c:pt idx="76">
                  <c:v>0.005068615122555205</c:v>
                </c:pt>
                <c:pt idx="77">
                  <c:v>0.004999030410094912</c:v>
                </c:pt>
                <c:pt idx="78">
                  <c:v>0.004931329184102867</c:v>
                </c:pt>
                <c:pt idx="79">
                  <c:v>0.004865436025742407</c:v>
                </c:pt>
                <c:pt idx="80">
                  <c:v>0.004801279488481512</c:v>
                </c:pt>
                <c:pt idx="81">
                  <c:v>0.004738791840028291</c:v>
                </c:pt>
                <c:pt idx="82">
                  <c:v>0.004677908824122972</c:v>
                </c:pt>
                <c:pt idx="83">
                  <c:v>0.004618569440426717</c:v>
                </c:pt>
                <c:pt idx="84">
                  <c:v>0.004560715740923682</c:v>
                </c:pt>
                <c:pt idx="85">
                  <c:v>0.00450429264140902</c:v>
                </c:pt>
                <c:pt idx="86">
                  <c:v>0.004449247746774845</c:v>
                </c:pt>
                <c:pt idx="87">
                  <c:v>0.004395531188930298</c:v>
                </c:pt>
                <c:pt idx="88">
                  <c:v>0.004343095476302667</c:v>
                </c:pt>
                <c:pt idx="89">
                  <c:v>0.004291895353965696</c:v>
                </c:pt>
                <c:pt idx="90">
                  <c:v>0.004241887673529882</c:v>
                </c:pt>
                <c:pt idx="91">
                  <c:v>0.004193031272009176</c:v>
                </c:pt>
                <c:pt idx="92">
                  <c:v>0.004145286858949886</c:v>
                </c:pt>
              </c:numCache>
            </c:numRef>
          </c:yVal>
          <c:smooth val="0"/>
        </c:ser>
        <c:axId val="58206468"/>
        <c:axId val="54096165"/>
      </c:scatterChart>
      <c:valAx>
        <c:axId val="5820646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h= freq of HAWK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96165"/>
        <c:crosses val="autoZero"/>
        <c:crossBetween val="midCat"/>
        <c:dispUnits/>
      </c:valAx>
      <c:valAx>
        <c:axId val="540961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 (DOVE) or B (BORG.)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064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077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3125"/>
          <c:w val="0.9025"/>
          <c:h val="0.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 game'!$B$31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 game'!$A$32:$A$131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'3 game'!$B$32:$B$131</c:f>
              <c:numCache>
                <c:ptCount val="100"/>
                <c:pt idx="0">
                  <c:v>0.1</c:v>
                </c:pt>
                <c:pt idx="1">
                  <c:v>0.16113020236731576</c:v>
                </c:pt>
                <c:pt idx="2">
                  <c:v>0.250281710463904</c:v>
                </c:pt>
                <c:pt idx="3">
                  <c:v>0.36790263675978196</c:v>
                </c:pt>
                <c:pt idx="4">
                  <c:v>0.5035146318457928</c:v>
                </c:pt>
                <c:pt idx="5">
                  <c:v>0.6369396071714677</c:v>
                </c:pt>
                <c:pt idx="6">
                  <c:v>0.7484146064071727</c:v>
                </c:pt>
                <c:pt idx="7">
                  <c:v>0.8279454457071144</c:v>
                </c:pt>
                <c:pt idx="8">
                  <c:v>0.8746752111753773</c:v>
                </c:pt>
                <c:pt idx="9">
                  <c:v>0.8904249783759489</c:v>
                </c:pt>
                <c:pt idx="10">
                  <c:v>0.8886524220878389</c:v>
                </c:pt>
                <c:pt idx="11">
                  <c:v>0.8891850761519448</c:v>
                </c:pt>
                <c:pt idx="12">
                  <c:v>0.8904184344420639</c:v>
                </c:pt>
                <c:pt idx="13">
                  <c:v>0.8917824850157439</c:v>
                </c:pt>
                <c:pt idx="14">
                  <c:v>0.8930778445135557</c:v>
                </c:pt>
                <c:pt idx="15">
                  <c:v>0.8942480021437479</c:v>
                </c:pt>
                <c:pt idx="16">
                  <c:v>0.8952873204951645</c:v>
                </c:pt>
                <c:pt idx="17">
                  <c:v>0.8962065931323366</c:v>
                </c:pt>
                <c:pt idx="18">
                  <c:v>0.8970206254715253</c:v>
                </c:pt>
                <c:pt idx="19">
                  <c:v>0.8977439362196115</c:v>
                </c:pt>
                <c:pt idx="20">
                  <c:v>0.8983894295412111</c:v>
                </c:pt>
                <c:pt idx="21">
                  <c:v>0.8989681464026844</c:v>
                </c:pt>
                <c:pt idx="22">
                  <c:v>0.8994893901050887</c:v>
                </c:pt>
                <c:pt idx="23">
                  <c:v>0.899960959890696</c:v>
                </c:pt>
                <c:pt idx="24">
                  <c:v>0.9003893935969212</c:v>
                </c:pt>
                <c:pt idx="25">
                  <c:v>0.9007801854350304</c:v>
                </c:pt>
                <c:pt idx="26">
                  <c:v>0.9011379703939044</c:v>
                </c:pt>
                <c:pt idx="27">
                  <c:v>0.9014666763174582</c:v>
                </c:pt>
                <c:pt idx="28">
                  <c:v>0.9017696478323022</c:v>
                </c:pt>
                <c:pt idx="29">
                  <c:v>0.9020497468763689</c:v>
                </c:pt>
                <c:pt idx="30">
                  <c:v>0.9023094342054372</c:v>
                </c:pt>
                <c:pt idx="31">
                  <c:v>0.9025508355970635</c:v>
                </c:pt>
                <c:pt idx="32">
                  <c:v>0.9027757957952813</c:v>
                </c:pt>
                <c:pt idx="33">
                  <c:v>0.9029859226395583</c:v>
                </c:pt>
                <c:pt idx="34">
                  <c:v>0.9031826233219181</c:v>
                </c:pt>
                <c:pt idx="35">
                  <c:v>0.9033671343129112</c:v>
                </c:pt>
                <c:pt idx="36">
                  <c:v>0.9035405461768867</c:v>
                </c:pt>
                <c:pt idx="37">
                  <c:v>0.9037038242447311</c:v>
                </c:pt>
                <c:pt idx="38">
                  <c:v>0.9038578259141588</c:v>
                </c:pt>
                <c:pt idx="39">
                  <c:v>0.9040033151921691</c:v>
                </c:pt>
                <c:pt idx="40">
                  <c:v>0.9041409749721282</c:v>
                </c:pt>
                <c:pt idx="41">
                  <c:v>0.9042714174416778</c:v>
                </c:pt>
                <c:pt idx="42">
                  <c:v>0.9043951929416203</c:v>
                </c:pt>
                <c:pt idx="43">
                  <c:v>0.9045127975355876</c:v>
                </c:pt>
                <c:pt idx="44">
                  <c:v>0.9046246795022556</c:v>
                </c:pt>
                <c:pt idx="45">
                  <c:v>0.9047312449234417</c:v>
                </c:pt>
                <c:pt idx="46">
                  <c:v>0.9048328625105694</c:v>
                </c:pt>
                <c:pt idx="47">
                  <c:v>0.904929867787107</c:v>
                </c:pt>
                <c:pt idx="48">
                  <c:v>0.9050225667244406</c:v>
                </c:pt>
                <c:pt idx="49">
                  <c:v>0.9051112389122608</c:v>
                </c:pt>
                <c:pt idx="50">
                  <c:v>0.9051961403311719</c:v>
                </c:pt>
                <c:pt idx="51">
                  <c:v>0.9052775057842722</c:v>
                </c:pt>
                <c:pt idx="52">
                  <c:v>0.9053555510354379</c:v>
                </c:pt>
                <c:pt idx="53">
                  <c:v>0.9054304746945936</c:v>
                </c:pt>
                <c:pt idx="54">
                  <c:v>0.9055024598840852</c:v>
                </c:pt>
                <c:pt idx="55">
                  <c:v>0.9055716757151316</c:v>
                </c:pt>
                <c:pt idx="56">
                  <c:v>0.9056382785990502</c:v>
                </c:pt>
                <c:pt idx="57">
                  <c:v>0.9057024134143626</c:v>
                </c:pt>
                <c:pt idx="58">
                  <c:v>0.9057642145478692</c:v>
                </c:pt>
                <c:pt idx="59">
                  <c:v>0.9058238068252438</c:v>
                </c:pt>
                <c:pt idx="60">
                  <c:v>0.9058813063445532</c:v>
                </c:pt>
                <c:pt idx="61">
                  <c:v>0.905936821224276</c:v>
                </c:pt>
                <c:pt idx="62">
                  <c:v>0.9059904522758632</c:v>
                </c:pt>
                <c:pt idx="63">
                  <c:v>0.906042293609547</c:v>
                </c:pt>
                <c:pt idx="64">
                  <c:v>0.9060924331809866</c:v>
                </c:pt>
                <c:pt idx="65">
                  <c:v>0.9061409532853691</c:v>
                </c:pt>
                <c:pt idx="66">
                  <c:v>0.9061879310047508</c:v>
                </c:pt>
                <c:pt idx="67">
                  <c:v>0.9062334386137132</c:v>
                </c:pt>
                <c:pt idx="68">
                  <c:v>0.9062775439477874</c:v>
                </c:pt>
                <c:pt idx="69">
                  <c:v>0.9063203107385649</c:v>
                </c:pt>
                <c:pt idx="70">
                  <c:v>0.9063617989189516</c:v>
                </c:pt>
                <c:pt idx="71">
                  <c:v>0.9064020649016183</c:v>
                </c:pt>
                <c:pt idx="72">
                  <c:v>0.9064411618333482</c:v>
                </c:pt>
                <c:pt idx="73">
                  <c:v>0.9064791398276784</c:v>
                </c:pt>
                <c:pt idx="74">
                  <c:v>0.9065160461779612</c:v>
                </c:pt>
                <c:pt idx="75">
                  <c:v>0.906551925552742</c:v>
                </c:pt>
                <c:pt idx="76">
                  <c:v>0.9065868201751347</c:v>
                </c:pt>
                <c:pt idx="77">
                  <c:v>0.9066207699877069</c:v>
                </c:pt>
                <c:pt idx="78">
                  <c:v>0.9066538128042165</c:v>
                </c:pt>
                <c:pt idx="79">
                  <c:v>0.9066859844494075</c:v>
                </c:pt>
                <c:pt idx="80">
                  <c:v>0.9067173188879453</c:v>
                </c:pt>
                <c:pt idx="81">
                  <c:v>0.9067478483434603</c:v>
                </c:pt>
                <c:pt idx="82">
                  <c:v>0.906777603408578</c:v>
                </c:pt>
                <c:pt idx="83">
                  <c:v>0.9068066131467135</c:v>
                </c:pt>
                <c:pt idx="84">
                  <c:v>0.9068349051863472</c:v>
                </c:pt>
                <c:pt idx="85">
                  <c:v>0.9068625058084159</c:v>
                </c:pt>
                <c:pt idx="86">
                  <c:v>0.9068894400274016</c:v>
                </c:pt>
                <c:pt idx="87">
                  <c:v>0.9069157316666393</c:v>
                </c:pt>
                <c:pt idx="88">
                  <c:v>0.906941403428319</c:v>
                </c:pt>
                <c:pt idx="89">
                  <c:v>0.9069664769586132</c:v>
                </c:pt>
                <c:pt idx="90">
                  <c:v>0.9069909729083206</c:v>
                </c:pt>
                <c:pt idx="91">
                  <c:v>0.9070149109893817</c:v>
                </c:pt>
                <c:pt idx="92">
                  <c:v>0.9070383100275901</c:v>
                </c:pt>
                <c:pt idx="93">
                  <c:v>0.9070611880117943</c:v>
                </c:pt>
                <c:pt idx="94">
                  <c:v>0.9070835621398613</c:v>
                </c:pt>
                <c:pt idx="95">
                  <c:v>0.907105448861645</c:v>
                </c:pt>
                <c:pt idx="96">
                  <c:v>0.9071268639191865</c:v>
                </c:pt>
                <c:pt idx="97">
                  <c:v>0.9071478223843504</c:v>
                </c:pt>
                <c:pt idx="98">
                  <c:v>0.9071683386940889</c:v>
                </c:pt>
                <c:pt idx="99">
                  <c:v>0.9071884266835007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 game'!$C$31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 game'!$A$32:$A$131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'3 game'!$C$32:$C$131</c:f>
              <c:numCache>
                <c:ptCount val="100"/>
                <c:pt idx="0">
                  <c:v>0.2</c:v>
                </c:pt>
                <c:pt idx="1">
                  <c:v>0.16800305460099274</c:v>
                </c:pt>
                <c:pt idx="2">
                  <c:v>0.13724729754460732</c:v>
                </c:pt>
                <c:pt idx="3">
                  <c:v>0.10762652984200126</c:v>
                </c:pt>
                <c:pt idx="4">
                  <c:v>0.08050735029356373</c:v>
                </c:pt>
                <c:pt idx="5">
                  <c:v>0.058082705817106346</c:v>
                </c:pt>
                <c:pt idx="6">
                  <c:v>0.0419962202437227</c:v>
                </c:pt>
                <c:pt idx="7">
                  <c:v>0.03274622313830638</c:v>
                </c:pt>
                <c:pt idx="8">
                  <c:v>0.03079328094760755</c:v>
                </c:pt>
                <c:pt idx="9">
                  <c:v>0.03827946827068022</c:v>
                </c:pt>
                <c:pt idx="10">
                  <c:v>0.05112044517902334</c:v>
                </c:pt>
                <c:pt idx="11">
                  <c:v>0.05886278678096133</c:v>
                </c:pt>
                <c:pt idx="12">
                  <c:v>0.06397999142527398</c:v>
                </c:pt>
                <c:pt idx="13">
                  <c:v>0.06761629058017642</c:v>
                </c:pt>
                <c:pt idx="14">
                  <c:v>0.07034818103110382</c:v>
                </c:pt>
                <c:pt idx="15">
                  <c:v>0.0724859328645745</c:v>
                </c:pt>
                <c:pt idx="16">
                  <c:v>0.07420989088099574</c:v>
                </c:pt>
                <c:pt idx="17">
                  <c:v>0.07563249562063223</c:v>
                </c:pt>
                <c:pt idx="18">
                  <c:v>0.07682797244109932</c:v>
                </c:pt>
                <c:pt idx="19">
                  <c:v>0.07784757233411026</c:v>
                </c:pt>
                <c:pt idx="20">
                  <c:v>0.07872796566102884</c:v>
                </c:pt>
                <c:pt idx="21">
                  <c:v>0.07949615702543598</c:v>
                </c:pt>
                <c:pt idx="22">
                  <c:v>0.08017251255195569</c:v>
                </c:pt>
                <c:pt idx="23">
                  <c:v>0.0807727035716425</c:v>
                </c:pt>
                <c:pt idx="24">
                  <c:v>0.08130899831708165</c:v>
                </c:pt>
                <c:pt idx="25">
                  <c:v>0.08179114561485935</c:v>
                </c:pt>
                <c:pt idx="26">
                  <c:v>0.08222699465080104</c:v>
                </c:pt>
                <c:pt idx="27">
                  <c:v>0.08262293909141095</c:v>
                </c:pt>
                <c:pt idx="28">
                  <c:v>0.08298424140220674</c:v>
                </c:pt>
                <c:pt idx="29">
                  <c:v>0.08331527366914929</c:v>
                </c:pt>
                <c:pt idx="30">
                  <c:v>0.08361969910541163</c:v>
                </c:pt>
                <c:pt idx="31">
                  <c:v>0.0839006106983119</c:v>
                </c:pt>
                <c:pt idx="32">
                  <c:v>0.0841606384086733</c:v>
                </c:pt>
                <c:pt idx="33">
                  <c:v>0.08440203297443272</c:v>
                </c:pt>
                <c:pt idx="34">
                  <c:v>0.08462673208814592</c:v>
                </c:pt>
                <c:pt idx="35">
                  <c:v>0.08483641314142833</c:v>
                </c:pt>
                <c:pt idx="36">
                  <c:v>0.08503253562311713</c:v>
                </c:pt>
                <c:pt idx="37">
                  <c:v>0.08521637547060827</c:v>
                </c:pt>
                <c:pt idx="38">
                  <c:v>0.08538905310610535</c:v>
                </c:pt>
                <c:pt idx="39">
                  <c:v>0.0855515564751977</c:v>
                </c:pt>
                <c:pt idx="40">
                  <c:v>0.08570476009943014</c:v>
                </c:pt>
                <c:pt idx="41">
                  <c:v>0.085849440926542</c:v>
                </c:pt>
                <c:pt idx="42">
                  <c:v>0.08598629159041246</c:v>
                </c:pt>
                <c:pt idx="43">
                  <c:v>0.08611593156236035</c:v>
                </c:pt>
                <c:pt idx="44">
                  <c:v>0.08623891657555768</c:v>
                </c:pt>
                <c:pt idx="45">
                  <c:v>0.08635574662718587</c:v>
                </c:pt>
                <c:pt idx="46">
                  <c:v>0.08646687280296211</c:v>
                </c:pt>
                <c:pt idx="47">
                  <c:v>0.08657270312165889</c:v>
                </c:pt>
                <c:pt idx="48">
                  <c:v>0.086673607560173</c:v>
                </c:pt>
                <c:pt idx="49">
                  <c:v>0.08676992239028675</c:v>
                </c:pt>
                <c:pt idx="50">
                  <c:v>0.08686195393478446</c:v>
                </c:pt>
                <c:pt idx="51">
                  <c:v>0.08694998183174002</c:v>
                </c:pt>
                <c:pt idx="52">
                  <c:v>0.08703426188057982</c:v>
                </c:pt>
                <c:pt idx="53">
                  <c:v>0.08711502853118741</c:v>
                </c:pt>
                <c:pt idx="54">
                  <c:v>0.0871924970672594</c:v>
                </c:pt>
                <c:pt idx="55">
                  <c:v>0.08726686552688631</c:v>
                </c:pt>
                <c:pt idx="56">
                  <c:v>0.08733831639655946</c:v>
                </c:pt>
                <c:pt idx="57">
                  <c:v>0.08740701810921095</c:v>
                </c:pt>
                <c:pt idx="58">
                  <c:v>0.08747312637225292</c:v>
                </c:pt>
                <c:pt idx="59">
                  <c:v>0.08753678534772183</c:v>
                </c:pt>
                <c:pt idx="60">
                  <c:v>0.08759812870340505</c:v>
                </c:pt>
                <c:pt idx="61">
                  <c:v>0.08765728055112045</c:v>
                </c:pt>
                <c:pt idx="62">
                  <c:v>0.08771435628604402</c:v>
                </c:pt>
                <c:pt idx="63">
                  <c:v>0.08776946333905591</c:v>
                </c:pt>
                <c:pt idx="64">
                  <c:v>0.08782270185244928</c:v>
                </c:pt>
                <c:pt idx="65">
                  <c:v>0.08787416528796155</c:v>
                </c:pt>
                <c:pt idx="66">
                  <c:v>0.08792394097491064</c:v>
                </c:pt>
                <c:pt idx="67">
                  <c:v>0.08797211060521169</c:v>
                </c:pt>
                <c:pt idx="68">
                  <c:v>0.0880187506811868</c:v>
                </c:pt>
                <c:pt idx="69">
                  <c:v>0.08806393292134036</c:v>
                </c:pt>
                <c:pt idx="70">
                  <c:v>0.08810772462863407</c:v>
                </c:pt>
                <c:pt idx="71">
                  <c:v>0.08815018902524509</c:v>
                </c:pt>
                <c:pt idx="72">
                  <c:v>0.08819138555731436</c:v>
                </c:pt>
                <c:pt idx="73">
                  <c:v>0.08823137017277845</c:v>
                </c:pt>
                <c:pt idx="74">
                  <c:v>0.08827019557501946</c:v>
                </c:pt>
                <c:pt idx="75">
                  <c:v>0.08830791145475414</c:v>
                </c:pt>
                <c:pt idx="76">
                  <c:v>0.0883445647023101</c:v>
                </c:pt>
                <c:pt idx="77">
                  <c:v>0.0883801996021982</c:v>
                </c:pt>
                <c:pt idx="78">
                  <c:v>0.08841485801168063</c:v>
                </c:pt>
                <c:pt idx="79">
                  <c:v>0.08844857952484998</c:v>
                </c:pt>
                <c:pt idx="80">
                  <c:v>0.08848140162357329</c:v>
                </c:pt>
                <c:pt idx="81">
                  <c:v>0.0885133598165113</c:v>
                </c:pt>
                <c:pt idx="82">
                  <c:v>0.08854448776729898</c:v>
                </c:pt>
                <c:pt idx="83">
                  <c:v>0.0885748174128597</c:v>
                </c:pt>
                <c:pt idx="84">
                  <c:v>0.08860437907272917</c:v>
                </c:pt>
                <c:pt idx="85">
                  <c:v>0.08863320155017515</c:v>
                </c:pt>
                <c:pt idx="86">
                  <c:v>0.08866131222582353</c:v>
                </c:pt>
                <c:pt idx="87">
                  <c:v>0.08868873714443037</c:v>
                </c:pt>
                <c:pt idx="88">
                  <c:v>0.08871550109537836</c:v>
                </c:pt>
                <c:pt idx="89">
                  <c:v>0.08874162768742117</c:v>
                </c:pt>
                <c:pt idx="90">
                  <c:v>0.08876713941814954</c:v>
                </c:pt>
                <c:pt idx="91">
                  <c:v>0.0887920577386091</c:v>
                </c:pt>
                <c:pt idx="92">
                  <c:v>0.08881640311346013</c:v>
                </c:pt>
                <c:pt idx="93">
                  <c:v>0.08884019507703399</c:v>
                </c:pt>
                <c:pt idx="94">
                  <c:v>0.08886345228560934</c:v>
                </c:pt>
                <c:pt idx="95">
                  <c:v>0.08888619256620221</c:v>
                </c:pt>
                <c:pt idx="96">
                  <c:v>0.08890843296213799</c:v>
                </c:pt>
                <c:pt idx="97">
                  <c:v>0.0889301897756507</c:v>
                </c:pt>
                <c:pt idx="98">
                  <c:v>0.0889514786077331</c:v>
                </c:pt>
                <c:pt idx="99">
                  <c:v>0.0889723143954424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 game'!$D$31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 game'!$A$32:$A$131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'3 game'!$D$32:$D$131</c:f>
              <c:numCache>
                <c:ptCount val="100"/>
                <c:pt idx="0">
                  <c:v>0.7</c:v>
                </c:pt>
                <c:pt idx="1">
                  <c:v>0.6708667430316915</c:v>
                </c:pt>
                <c:pt idx="2">
                  <c:v>0.6124709919914887</c:v>
                </c:pt>
                <c:pt idx="3">
                  <c:v>0.5244708333982168</c:v>
                </c:pt>
                <c:pt idx="4">
                  <c:v>0.41597801786064353</c:v>
                </c:pt>
                <c:pt idx="5">
                  <c:v>0.3049776870114259</c:v>
                </c:pt>
                <c:pt idx="6">
                  <c:v>0.2095891733491045</c:v>
                </c:pt>
                <c:pt idx="7">
                  <c:v>0.1393083311545793</c:v>
                </c:pt>
                <c:pt idx="8">
                  <c:v>0.09453150787701524</c:v>
                </c:pt>
                <c:pt idx="9">
                  <c:v>0.0712955533533709</c:v>
                </c:pt>
                <c:pt idx="10">
                  <c:v>0.0602271327331376</c:v>
                </c:pt>
                <c:pt idx="11">
                  <c:v>0.05195213706709395</c:v>
                </c:pt>
                <c:pt idx="12">
                  <c:v>0.04560157413266222</c:v>
                </c:pt>
                <c:pt idx="13">
                  <c:v>0.04060122440407975</c:v>
                </c:pt>
                <c:pt idx="14">
                  <c:v>0.03657397445534046</c:v>
                </c:pt>
                <c:pt idx="15">
                  <c:v>0.03326606499167763</c:v>
                </c:pt>
                <c:pt idx="16">
                  <c:v>0.03050278862383973</c:v>
                </c:pt>
                <c:pt idx="17">
                  <c:v>0.02816091124703108</c:v>
                </c:pt>
                <c:pt idx="18">
                  <c:v>0.026151402087375295</c:v>
                </c:pt>
                <c:pt idx="19">
                  <c:v>0.02440849144627821</c:v>
                </c:pt>
                <c:pt idx="20">
                  <c:v>0.022882604797760067</c:v>
                </c:pt>
                <c:pt idx="21">
                  <c:v>0.021535696571879558</c:v>
                </c:pt>
                <c:pt idx="22">
                  <c:v>0.02033809734295563</c:v>
                </c:pt>
                <c:pt idx="23">
                  <c:v>0.01926633653766159</c:v>
                </c:pt>
                <c:pt idx="24">
                  <c:v>0.018301608085997206</c:v>
                </c:pt>
                <c:pt idx="25">
                  <c:v>0.017428668950110412</c:v>
                </c:pt>
                <c:pt idx="26">
                  <c:v>0.01663503495529454</c:v>
                </c:pt>
                <c:pt idx="27">
                  <c:v>0.01591038459113077</c:v>
                </c:pt>
                <c:pt idx="28">
                  <c:v>0.015246110765491023</c:v>
                </c:pt>
                <c:pt idx="29">
                  <c:v>0.01463497945448183</c:v>
                </c:pt>
                <c:pt idx="30">
                  <c:v>0.01407086668915115</c:v>
                </c:pt>
                <c:pt idx="31">
                  <c:v>0.013548553704624622</c:v>
                </c:pt>
                <c:pt idx="32">
                  <c:v>0.013063565796045382</c:v>
                </c:pt>
                <c:pt idx="33">
                  <c:v>0.012612044386008997</c:v>
                </c:pt>
                <c:pt idx="34">
                  <c:v>0.01219064458993604</c:v>
                </c:pt>
                <c:pt idx="35">
                  <c:v>0.011796452545660419</c:v>
                </c:pt>
                <c:pt idx="36">
                  <c:v>0.011426918199996194</c:v>
                </c:pt>
                <c:pt idx="37">
                  <c:v>0.011079800284660568</c:v>
                </c:pt>
                <c:pt idx="38">
                  <c:v>0.01075312097973598</c:v>
                </c:pt>
                <c:pt idx="39">
                  <c:v>0.010445128332633224</c:v>
                </c:pt>
                <c:pt idx="40">
                  <c:v>0.010154264928441611</c:v>
                </c:pt>
                <c:pt idx="41">
                  <c:v>0.009879141631780084</c:v>
                </c:pt>
                <c:pt idx="42">
                  <c:v>0.0096185154679672</c:v>
                </c:pt>
                <c:pt idx="43">
                  <c:v>0.009371270902052094</c:v>
                </c:pt>
                <c:pt idx="44">
                  <c:v>0.0091364039221867</c:v>
                </c:pt>
                <c:pt idx="45">
                  <c:v>0.00891300844937237</c:v>
                </c:pt>
                <c:pt idx="46">
                  <c:v>0.008700264686468482</c:v>
                </c:pt>
                <c:pt idx="47">
                  <c:v>0.008497429091234122</c:v>
                </c:pt>
                <c:pt idx="48">
                  <c:v>0.008303825715386385</c:v>
                </c:pt>
                <c:pt idx="49">
                  <c:v>0.00811883869745243</c:v>
                </c:pt>
                <c:pt idx="50">
                  <c:v>0.007941905734043655</c:v>
                </c:pt>
                <c:pt idx="51">
                  <c:v>0.0077725123839877406</c:v>
                </c:pt>
                <c:pt idx="52">
                  <c:v>0.007610187083982322</c:v>
                </c:pt>
                <c:pt idx="53">
                  <c:v>0.00745449677421898</c:v>
                </c:pt>
                <c:pt idx="54">
                  <c:v>0.007305043048655334</c:v>
                </c:pt>
                <c:pt idx="55">
                  <c:v>0.007161458757982106</c:v>
                </c:pt>
                <c:pt idx="56">
                  <c:v>0.0070234050043902945</c:v>
                </c:pt>
                <c:pt idx="57">
                  <c:v>0.00689056847642645</c:v>
                </c:pt>
                <c:pt idx="58">
                  <c:v>0.0067626590798780745</c:v>
                </c:pt>
                <c:pt idx="59">
                  <c:v>0.006639407827034268</c:v>
                </c:pt>
                <c:pt idx="60">
                  <c:v>0.006520564952041761</c:v>
                </c:pt>
                <c:pt idx="61">
                  <c:v>0.006405898224603545</c:v>
                </c:pt>
                <c:pt idx="62">
                  <c:v>0.006295191438092835</c:v>
                </c:pt>
                <c:pt idx="63">
                  <c:v>0.006188243051397167</c:v>
                </c:pt>
                <c:pt idx="64">
                  <c:v>0.006084864966564032</c:v>
                </c:pt>
                <c:pt idx="65">
                  <c:v>0.005984881426669257</c:v>
                </c:pt>
                <c:pt idx="66">
                  <c:v>0.005888128020338586</c:v>
                </c:pt>
                <c:pt idx="67">
                  <c:v>0.005794450781075153</c:v>
                </c:pt>
                <c:pt idx="68">
                  <c:v>0.005703705371025821</c:v>
                </c:pt>
                <c:pt idx="69">
                  <c:v>0.0056157563400947635</c:v>
                </c:pt>
                <c:pt idx="70">
                  <c:v>0.005530476452414279</c:v>
                </c:pt>
                <c:pt idx="71">
                  <c:v>0.005447746073136514</c:v>
                </c:pt>
                <c:pt idx="72">
                  <c:v>0.005367452609337345</c:v>
                </c:pt>
                <c:pt idx="73">
                  <c:v>0.00528948999954326</c:v>
                </c:pt>
                <c:pt idx="74">
                  <c:v>0.005213758247019315</c:v>
                </c:pt>
                <c:pt idx="75">
                  <c:v>0.005140162992503885</c:v>
                </c:pt>
                <c:pt idx="76">
                  <c:v>0.005068615122555205</c:v>
                </c:pt>
                <c:pt idx="77">
                  <c:v>0.004999030410094912</c:v>
                </c:pt>
                <c:pt idx="78">
                  <c:v>0.004931329184102867</c:v>
                </c:pt>
                <c:pt idx="79">
                  <c:v>0.004865436025742407</c:v>
                </c:pt>
                <c:pt idx="80">
                  <c:v>0.004801279488481512</c:v>
                </c:pt>
                <c:pt idx="81">
                  <c:v>0.004738791840028291</c:v>
                </c:pt>
                <c:pt idx="82">
                  <c:v>0.004677908824122972</c:v>
                </c:pt>
                <c:pt idx="83">
                  <c:v>0.004618569440426717</c:v>
                </c:pt>
                <c:pt idx="84">
                  <c:v>0.004560715740923682</c:v>
                </c:pt>
                <c:pt idx="85">
                  <c:v>0.00450429264140902</c:v>
                </c:pt>
                <c:pt idx="86">
                  <c:v>0.004449247746774845</c:v>
                </c:pt>
                <c:pt idx="87">
                  <c:v>0.004395531188930298</c:v>
                </c:pt>
                <c:pt idx="88">
                  <c:v>0.004343095476302667</c:v>
                </c:pt>
                <c:pt idx="89">
                  <c:v>0.004291895353965696</c:v>
                </c:pt>
                <c:pt idx="90">
                  <c:v>0.004241887673529882</c:v>
                </c:pt>
                <c:pt idx="91">
                  <c:v>0.004193031272009176</c:v>
                </c:pt>
                <c:pt idx="92">
                  <c:v>0.004145286858949886</c:v>
                </c:pt>
                <c:pt idx="93">
                  <c:v>0.004098616911171809</c:v>
                </c:pt>
                <c:pt idx="94">
                  <c:v>0.004052985574529393</c:v>
                </c:pt>
                <c:pt idx="95">
                  <c:v>0.004008358572152787</c:v>
                </c:pt>
                <c:pt idx="96">
                  <c:v>0.003964703118675633</c:v>
                </c:pt>
                <c:pt idx="97">
                  <c:v>0.003921987839998843</c:v>
                </c:pt>
                <c:pt idx="98">
                  <c:v>0.0038801826981780295</c:v>
                </c:pt>
                <c:pt idx="99">
                  <c:v>0.0038392589210569134</c:v>
                </c:pt>
              </c:numCache>
            </c:numRef>
          </c:yVal>
          <c:smooth val="0"/>
        </c:ser>
        <c:axId val="17103438"/>
        <c:axId val="19713215"/>
      </c:scatterChart>
      <c:valAx>
        <c:axId val="1710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13215"/>
        <c:crosses val="autoZero"/>
        <c:crossBetween val="midCat"/>
        <c:dispUnits/>
      </c:valAx>
      <c:valAx>
        <c:axId val="197132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Morph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034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"/>
          <c:y val="0.068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13</xdr:col>
      <xdr:colOff>447675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2638425" y="19050"/>
        <a:ext cx="3543300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</xdr:row>
      <xdr:rowOff>28575</xdr:rowOff>
    </xdr:from>
    <xdr:to>
      <xdr:col>14</xdr:col>
      <xdr:colOff>257175</xdr:colOff>
      <xdr:row>28</xdr:row>
      <xdr:rowOff>142875</xdr:rowOff>
    </xdr:to>
    <xdr:graphicFrame>
      <xdr:nvGraphicFramePr>
        <xdr:cNvPr id="2" name="Chart 3"/>
        <xdr:cNvGraphicFramePr/>
      </xdr:nvGraphicFramePr>
      <xdr:xfrm>
        <a:off x="1647825" y="1485900"/>
        <a:ext cx="48101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13</xdr:col>
      <xdr:colOff>447675</xdr:colOff>
      <xdr:row>9</xdr:row>
      <xdr:rowOff>28575</xdr:rowOff>
    </xdr:to>
    <xdr:graphicFrame>
      <xdr:nvGraphicFramePr>
        <xdr:cNvPr id="1" name="Chart 2"/>
        <xdr:cNvGraphicFramePr/>
      </xdr:nvGraphicFramePr>
      <xdr:xfrm>
        <a:off x="2628900" y="19050"/>
        <a:ext cx="359092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466725</xdr:colOff>
      <xdr:row>10</xdr:row>
      <xdr:rowOff>19050</xdr:rowOff>
    </xdr:from>
    <xdr:to>
      <xdr:col>19</xdr:col>
      <xdr:colOff>28575</xdr:colOff>
      <xdr:row>29</xdr:row>
      <xdr:rowOff>0</xdr:rowOff>
    </xdr:to>
    <xdr:graphicFrame>
      <xdr:nvGraphicFramePr>
        <xdr:cNvPr id="2" name="Chart 5"/>
        <xdr:cNvGraphicFramePr/>
      </xdr:nvGraphicFramePr>
      <xdr:xfrm>
        <a:off x="6705600" y="1638300"/>
        <a:ext cx="35052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9</xdr:row>
      <xdr:rowOff>57150</xdr:rowOff>
    </xdr:from>
    <xdr:to>
      <xdr:col>14</xdr:col>
      <xdr:colOff>285750</xdr:colOff>
      <xdr:row>28</xdr:row>
      <xdr:rowOff>114300</xdr:rowOff>
    </xdr:to>
    <xdr:graphicFrame>
      <xdr:nvGraphicFramePr>
        <xdr:cNvPr id="3" name="Chart 8"/>
        <xdr:cNvGraphicFramePr/>
      </xdr:nvGraphicFramePr>
      <xdr:xfrm>
        <a:off x="1514475" y="1514475"/>
        <a:ext cx="50101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14.625" style="0" customWidth="1"/>
    <col min="4" max="4" width="14.75390625" style="0" customWidth="1"/>
    <col min="5" max="5" width="16.625" style="0" customWidth="1"/>
  </cols>
  <sheetData>
    <row r="1" ht="18">
      <c r="A1" s="22" t="s">
        <v>10</v>
      </c>
    </row>
    <row r="3" ht="12.75">
      <c r="A3" s="5" t="s">
        <v>32</v>
      </c>
    </row>
    <row r="6" spans="2:5" ht="12.75">
      <c r="B6" s="1" t="s">
        <v>0</v>
      </c>
      <c r="C6" s="19"/>
      <c r="D6" s="20" t="s">
        <v>1</v>
      </c>
      <c r="E6" s="19"/>
    </row>
    <row r="7" spans="3:5" ht="12.75">
      <c r="C7" s="21" t="s">
        <v>29</v>
      </c>
      <c r="D7" s="29" t="s">
        <v>30</v>
      </c>
      <c r="E7" s="21" t="s">
        <v>31</v>
      </c>
    </row>
    <row r="8" spans="2:5" ht="12.75">
      <c r="B8" s="21" t="s">
        <v>29</v>
      </c>
      <c r="C8" s="28" t="s">
        <v>26</v>
      </c>
      <c r="D8" s="28" t="s">
        <v>27</v>
      </c>
      <c r="E8" s="28" t="s">
        <v>35</v>
      </c>
    </row>
    <row r="9" spans="1:5" ht="12.75">
      <c r="A9" s="5" t="s">
        <v>12</v>
      </c>
      <c r="B9" s="30" t="s">
        <v>30</v>
      </c>
      <c r="C9" s="28">
        <v>0</v>
      </c>
      <c r="D9" s="28" t="s">
        <v>28</v>
      </c>
      <c r="E9" s="28" t="s">
        <v>36</v>
      </c>
    </row>
    <row r="10" spans="2:5" ht="12.75">
      <c r="B10" s="21" t="s">
        <v>31</v>
      </c>
      <c r="C10" s="28" t="s">
        <v>34</v>
      </c>
      <c r="D10" s="28" t="s">
        <v>33</v>
      </c>
      <c r="E10" s="28" t="s">
        <v>37</v>
      </c>
    </row>
    <row r="13" ht="12.75">
      <c r="A13" s="5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1"/>
  <sheetViews>
    <sheetView workbookViewId="0" topLeftCell="A1">
      <selection activeCell="D46" sqref="D46"/>
    </sheetView>
  </sheetViews>
  <sheetFormatPr defaultColWidth="9.00390625" defaultRowHeight="12.75"/>
  <cols>
    <col min="1" max="1" width="10.00390625" style="0" customWidth="1"/>
    <col min="2" max="4" width="5.75390625" style="0" customWidth="1"/>
    <col min="5" max="5" width="1.37890625" style="0" customWidth="1"/>
    <col min="6" max="6" width="5.75390625" style="0" customWidth="1"/>
    <col min="7" max="7" width="6.00390625" style="0" customWidth="1"/>
    <col min="8" max="9" width="5.75390625" style="0" customWidth="1"/>
    <col min="10" max="12" width="5.75390625" style="6" customWidth="1"/>
    <col min="13" max="14" width="6.125" style="0" customWidth="1"/>
    <col min="15" max="15" width="6.25390625" style="0" customWidth="1"/>
    <col min="16" max="16384" width="11.375" style="0" customWidth="1"/>
  </cols>
  <sheetData>
    <row r="2" spans="1:7" ht="12.75">
      <c r="A2" s="5" t="s">
        <v>0</v>
      </c>
      <c r="B2" s="19"/>
      <c r="C2" s="20" t="s">
        <v>1</v>
      </c>
      <c r="D2" s="19"/>
      <c r="G2" s="12"/>
    </row>
    <row r="3" spans="2:8" ht="12.75">
      <c r="B3" s="21" t="s">
        <v>38</v>
      </c>
      <c r="C3" s="21" t="s">
        <v>39</v>
      </c>
      <c r="D3" s="21" t="s">
        <v>2</v>
      </c>
      <c r="G3" s="12"/>
      <c r="H3" s="12"/>
    </row>
    <row r="4" spans="1:8" ht="12.75">
      <c r="A4" s="21" t="s">
        <v>38</v>
      </c>
      <c r="B4" s="18"/>
      <c r="C4" s="18"/>
      <c r="D4" s="18"/>
      <c r="F4" s="12"/>
      <c r="G4" s="11"/>
      <c r="H4" s="4"/>
    </row>
    <row r="5" spans="1:8" ht="12.75">
      <c r="A5" s="21" t="s">
        <v>39</v>
      </c>
      <c r="B5" s="18"/>
      <c r="C5" s="18"/>
      <c r="D5" s="18"/>
      <c r="F5" s="12"/>
      <c r="G5" s="11"/>
      <c r="H5" s="4"/>
    </row>
    <row r="6" spans="1:8" ht="12.75">
      <c r="A6" s="21" t="s">
        <v>2</v>
      </c>
      <c r="B6" s="18"/>
      <c r="C6" s="18"/>
      <c r="D6" s="18"/>
      <c r="F6" s="12"/>
      <c r="G6" s="11"/>
      <c r="H6" s="4"/>
    </row>
    <row r="7" spans="2:4" ht="12.75">
      <c r="B7" s="2"/>
      <c r="C7" s="2"/>
      <c r="D7" s="2"/>
    </row>
    <row r="8" spans="2:8" ht="12.75">
      <c r="B8" s="2"/>
      <c r="C8" s="2"/>
      <c r="D8" s="2"/>
      <c r="G8" s="4"/>
      <c r="H8" s="4"/>
    </row>
    <row r="13" spans="1:2" ht="12.75">
      <c r="A13" s="15" t="s">
        <v>3</v>
      </c>
      <c r="B13" s="14"/>
    </row>
    <row r="14" spans="1:2" ht="12.75">
      <c r="A14" s="15" t="s">
        <v>4</v>
      </c>
      <c r="B14" s="14"/>
    </row>
    <row r="15" spans="1:2" ht="12.75">
      <c r="A15" s="12" t="s">
        <v>18</v>
      </c>
      <c r="B15" s="18">
        <v>0.1</v>
      </c>
    </row>
    <row r="16" spans="1:2" ht="12.75">
      <c r="A16" s="12" t="s">
        <v>19</v>
      </c>
      <c r="B16" s="18">
        <v>0.2</v>
      </c>
    </row>
    <row r="17" spans="1:2" ht="12.75">
      <c r="A17" s="12" t="s">
        <v>20</v>
      </c>
      <c r="B17" s="18">
        <f>1-B15-B16</f>
        <v>0.7</v>
      </c>
    </row>
    <row r="18" spans="10:12" ht="12.75">
      <c r="J18"/>
      <c r="K18"/>
      <c r="L18"/>
    </row>
    <row r="19" spans="10:12" ht="12.75">
      <c r="J19"/>
      <c r="K19"/>
      <c r="L19"/>
    </row>
    <row r="20" spans="10:12" ht="12.75">
      <c r="J20"/>
      <c r="K20"/>
      <c r="L20"/>
    </row>
    <row r="21" spans="10:12" ht="12.75">
      <c r="J21"/>
      <c r="K21"/>
      <c r="L21"/>
    </row>
    <row r="22" spans="10:12" ht="12.75">
      <c r="J22"/>
      <c r="K22"/>
      <c r="L22"/>
    </row>
    <row r="23" spans="3:15" ht="12.75">
      <c r="C23" s="3"/>
      <c r="D23" s="3"/>
      <c r="E23" s="3"/>
      <c r="F23" s="3"/>
      <c r="G23" s="3"/>
      <c r="H23" s="3"/>
      <c r="I23" s="3"/>
      <c r="J23" s="7"/>
      <c r="K23" s="7"/>
      <c r="L23" s="7"/>
      <c r="M23" s="4"/>
      <c r="N23" s="4"/>
      <c r="O23" s="4"/>
    </row>
    <row r="24" spans="2:15" ht="12.75">
      <c r="B24" s="3"/>
      <c r="C24" s="3"/>
      <c r="D24" s="3"/>
      <c r="E24" s="3"/>
      <c r="F24" s="3"/>
      <c r="G24" s="3"/>
      <c r="H24" s="3"/>
      <c r="I24" s="3"/>
      <c r="J24" s="7"/>
      <c r="K24" s="7"/>
      <c r="L24" s="7"/>
      <c r="M24" s="4"/>
      <c r="N24" s="4"/>
      <c r="O24" s="4"/>
    </row>
    <row r="25" spans="10:12" ht="12.75">
      <c r="J25"/>
      <c r="K25"/>
      <c r="L25"/>
    </row>
    <row r="26" spans="10:12" ht="12.75">
      <c r="J26"/>
      <c r="K26"/>
      <c r="L26"/>
    </row>
    <row r="27" spans="10:12" ht="12.75">
      <c r="J27"/>
      <c r="K27"/>
      <c r="L27"/>
    </row>
    <row r="28" spans="10:12" ht="12.75">
      <c r="J28"/>
      <c r="K28"/>
      <c r="L28"/>
    </row>
    <row r="29" spans="10:12" ht="12.75">
      <c r="J29"/>
      <c r="K29"/>
      <c r="L29"/>
    </row>
    <row r="30" spans="1:12" ht="12.75">
      <c r="A30" s="14"/>
      <c r="B30" s="23"/>
      <c r="C30" s="20" t="s">
        <v>14</v>
      </c>
      <c r="D30" s="14"/>
      <c r="E30" s="23"/>
      <c r="F30" s="14"/>
      <c r="G30" s="20" t="s">
        <v>15</v>
      </c>
      <c r="H30" s="14"/>
      <c r="I30" s="14"/>
      <c r="J30" s="23"/>
      <c r="K30" s="20" t="s">
        <v>16</v>
      </c>
      <c r="L30" s="14"/>
    </row>
    <row r="31" spans="1:15" s="5" customFormat="1" ht="12.75">
      <c r="A31" s="13" t="s">
        <v>7</v>
      </c>
      <c r="B31" s="24" t="s">
        <v>38</v>
      </c>
      <c r="C31" s="21" t="s">
        <v>39</v>
      </c>
      <c r="D31" s="21" t="s">
        <v>2</v>
      </c>
      <c r="E31" s="24"/>
      <c r="F31" s="21" t="s">
        <v>40</v>
      </c>
      <c r="G31" s="21" t="s">
        <v>41</v>
      </c>
      <c r="H31" s="21" t="s">
        <v>8</v>
      </c>
      <c r="I31" s="21" t="s">
        <v>9</v>
      </c>
      <c r="J31" s="24" t="s">
        <v>42</v>
      </c>
      <c r="K31" s="21" t="s">
        <v>43</v>
      </c>
      <c r="L31" s="21" t="s">
        <v>22</v>
      </c>
      <c r="M31"/>
      <c r="N31"/>
      <c r="O31"/>
    </row>
    <row r="32" spans="1:15" ht="12.75">
      <c r="A32">
        <v>1</v>
      </c>
      <c r="B32" s="3"/>
      <c r="C32" s="3"/>
      <c r="D32" s="3"/>
      <c r="E32" s="3"/>
      <c r="F32" s="3"/>
      <c r="G32" s="3"/>
      <c r="H32" s="3"/>
      <c r="I32" s="9"/>
      <c r="J32" s="8"/>
      <c r="K32" s="8"/>
      <c r="L32" s="8"/>
      <c r="M32" s="10"/>
      <c r="N32" s="10"/>
      <c r="O32" s="10"/>
    </row>
    <row r="33" spans="1:15" ht="12.75">
      <c r="A33">
        <v>2</v>
      </c>
      <c r="B33" s="4"/>
      <c r="C33" s="4"/>
      <c r="D33" s="3"/>
      <c r="F33" s="3"/>
      <c r="G33" s="3"/>
      <c r="H33" s="3"/>
      <c r="I33" s="9"/>
      <c r="J33" s="8"/>
      <c r="K33" s="8"/>
      <c r="L33" s="8"/>
      <c r="M33" s="10"/>
      <c r="N33" s="10"/>
      <c r="O33" s="10"/>
    </row>
    <row r="34" spans="1:15" ht="12.75">
      <c r="A34">
        <v>3</v>
      </c>
      <c r="B34" s="4"/>
      <c r="C34" s="4"/>
      <c r="D34" s="3"/>
      <c r="F34" s="3"/>
      <c r="G34" s="3"/>
      <c r="H34" s="3"/>
      <c r="I34" s="9"/>
      <c r="J34" s="8"/>
      <c r="K34" s="8"/>
      <c r="L34" s="8"/>
      <c r="M34" s="10"/>
      <c r="N34" s="10"/>
      <c r="O34" s="10"/>
    </row>
    <row r="35" spans="1:15" ht="12.75">
      <c r="A35">
        <v>4</v>
      </c>
      <c r="B35" s="4"/>
      <c r="C35" s="4"/>
      <c r="D35" s="3"/>
      <c r="F35" s="3"/>
      <c r="G35" s="3"/>
      <c r="H35" s="3"/>
      <c r="I35" s="9"/>
      <c r="J35" s="8"/>
      <c r="K35" s="8"/>
      <c r="L35" s="8"/>
      <c r="M35" s="10"/>
      <c r="N35" s="10"/>
      <c r="O35" s="10"/>
    </row>
    <row r="36" spans="1:15" ht="12.75">
      <c r="A36">
        <v>5</v>
      </c>
      <c r="B36" s="4"/>
      <c r="C36" s="4"/>
      <c r="D36" s="3"/>
      <c r="F36" s="3"/>
      <c r="G36" s="3"/>
      <c r="H36" s="3"/>
      <c r="I36" s="9"/>
      <c r="J36" s="8"/>
      <c r="K36" s="8"/>
      <c r="L36" s="8"/>
      <c r="M36" s="10"/>
      <c r="N36" s="10"/>
      <c r="O36" s="10"/>
    </row>
    <row r="37" spans="1:15" ht="12.75">
      <c r="A37">
        <v>6</v>
      </c>
      <c r="B37" s="4"/>
      <c r="C37" s="4"/>
      <c r="D37" s="3"/>
      <c r="F37" s="3"/>
      <c r="G37" s="3"/>
      <c r="H37" s="3"/>
      <c r="I37" s="9"/>
      <c r="J37" s="8"/>
      <c r="K37" s="8"/>
      <c r="L37" s="8"/>
      <c r="M37" s="10"/>
      <c r="N37" s="10"/>
      <c r="O37" s="10"/>
    </row>
    <row r="38" spans="1:15" ht="12.75">
      <c r="A38">
        <v>7</v>
      </c>
      <c r="B38" s="4"/>
      <c r="C38" s="4"/>
      <c r="D38" s="3"/>
      <c r="F38" s="3"/>
      <c r="G38" s="3"/>
      <c r="H38" s="3"/>
      <c r="I38" s="9"/>
      <c r="J38" s="8"/>
      <c r="K38" s="8"/>
      <c r="L38" s="8"/>
      <c r="M38" s="10"/>
      <c r="N38" s="10"/>
      <c r="O38" s="10"/>
    </row>
    <row r="39" spans="1:15" ht="12.75">
      <c r="A39">
        <v>8</v>
      </c>
      <c r="B39" s="4"/>
      <c r="C39" s="4"/>
      <c r="D39" s="3"/>
      <c r="F39" s="3"/>
      <c r="G39" s="3"/>
      <c r="H39" s="3"/>
      <c r="I39" s="9"/>
      <c r="J39" s="8"/>
      <c r="K39" s="8"/>
      <c r="L39" s="8"/>
      <c r="M39" s="10"/>
      <c r="N39" s="10"/>
      <c r="O39" s="10"/>
    </row>
    <row r="40" spans="1:15" ht="12.75">
      <c r="A40">
        <v>9</v>
      </c>
      <c r="B40" s="4"/>
      <c r="C40" s="4"/>
      <c r="D40" s="3"/>
      <c r="F40" s="3"/>
      <c r="G40" s="3"/>
      <c r="H40" s="3"/>
      <c r="I40" s="9"/>
      <c r="J40" s="8"/>
      <c r="K40" s="8"/>
      <c r="L40" s="8"/>
      <c r="M40" s="10"/>
      <c r="N40" s="10"/>
      <c r="O40" s="10"/>
    </row>
    <row r="41" spans="1:15" ht="12.75">
      <c r="A41">
        <v>10</v>
      </c>
      <c r="B41" s="4"/>
      <c r="C41" s="4"/>
      <c r="D41" s="3"/>
      <c r="F41" s="3"/>
      <c r="G41" s="3"/>
      <c r="H41" s="3"/>
      <c r="I41" s="9"/>
      <c r="J41" s="8"/>
      <c r="K41" s="8"/>
      <c r="L41" s="8"/>
      <c r="M41" s="10"/>
      <c r="N41" s="10"/>
      <c r="O41" s="10"/>
    </row>
    <row r="42" spans="1:15" ht="12.75">
      <c r="A42">
        <v>11</v>
      </c>
      <c r="B42" s="4"/>
      <c r="C42" s="4"/>
      <c r="D42" s="3"/>
      <c r="F42" s="3"/>
      <c r="G42" s="3"/>
      <c r="H42" s="3"/>
      <c r="I42" s="9"/>
      <c r="J42" s="8"/>
      <c r="K42" s="8"/>
      <c r="L42" s="8"/>
      <c r="M42" s="10"/>
      <c r="N42" s="10"/>
      <c r="O42" s="10"/>
    </row>
    <row r="43" spans="1:15" ht="12.75">
      <c r="A43">
        <v>12</v>
      </c>
      <c r="B43" s="4"/>
      <c r="C43" s="4"/>
      <c r="D43" s="3"/>
      <c r="F43" s="3"/>
      <c r="G43" s="3"/>
      <c r="H43" s="3"/>
      <c r="I43" s="9"/>
      <c r="J43" s="8"/>
      <c r="K43" s="8"/>
      <c r="L43" s="8"/>
      <c r="M43" s="10"/>
      <c r="N43" s="10"/>
      <c r="O43" s="10"/>
    </row>
    <row r="44" spans="1:15" ht="12.75">
      <c r="A44">
        <v>13</v>
      </c>
      <c r="B44" s="4"/>
      <c r="C44" s="4"/>
      <c r="D44" s="3"/>
      <c r="F44" s="3"/>
      <c r="G44" s="3"/>
      <c r="H44" s="3"/>
      <c r="I44" s="9"/>
      <c r="J44" s="8"/>
      <c r="K44" s="8"/>
      <c r="L44" s="8"/>
      <c r="M44" s="10"/>
      <c r="N44" s="10"/>
      <c r="O44" s="10"/>
    </row>
    <row r="45" spans="1:15" ht="12.75">
      <c r="A45">
        <v>14</v>
      </c>
      <c r="B45" s="4"/>
      <c r="C45" s="4"/>
      <c r="D45" s="3"/>
      <c r="F45" s="3"/>
      <c r="G45" s="3"/>
      <c r="H45" s="3"/>
      <c r="I45" s="9"/>
      <c r="J45" s="8"/>
      <c r="K45" s="8"/>
      <c r="L45" s="8"/>
      <c r="M45" s="10"/>
      <c r="N45" s="10"/>
      <c r="O45" s="10"/>
    </row>
    <row r="46" spans="1:15" ht="12.75">
      <c r="A46">
        <v>15</v>
      </c>
      <c r="B46" s="4"/>
      <c r="C46" s="4"/>
      <c r="D46" s="3"/>
      <c r="F46" s="3"/>
      <c r="G46" s="3"/>
      <c r="H46" s="3"/>
      <c r="I46" s="9"/>
      <c r="J46" s="8"/>
      <c r="K46" s="8"/>
      <c r="L46" s="8"/>
      <c r="M46" s="10"/>
      <c r="N46" s="10"/>
      <c r="O46" s="10"/>
    </row>
    <row r="47" spans="1:15" ht="12.75">
      <c r="A47">
        <v>16</v>
      </c>
      <c r="B47" s="4"/>
      <c r="C47" s="4"/>
      <c r="D47" s="3"/>
      <c r="F47" s="3"/>
      <c r="G47" s="3"/>
      <c r="H47" s="3"/>
      <c r="I47" s="9"/>
      <c r="J47" s="8"/>
      <c r="K47" s="8"/>
      <c r="L47" s="8"/>
      <c r="M47" s="10"/>
      <c r="N47" s="10"/>
      <c r="O47" s="10"/>
    </row>
    <row r="48" spans="1:15" ht="12.75">
      <c r="A48">
        <v>17</v>
      </c>
      <c r="B48" s="4"/>
      <c r="C48" s="4"/>
      <c r="D48" s="3"/>
      <c r="F48" s="3"/>
      <c r="G48" s="3"/>
      <c r="H48" s="3"/>
      <c r="I48" s="9"/>
      <c r="J48" s="8"/>
      <c r="K48" s="8"/>
      <c r="L48" s="8"/>
      <c r="M48" s="10"/>
      <c r="N48" s="10"/>
      <c r="O48" s="10"/>
    </row>
    <row r="49" spans="1:15" ht="12.75">
      <c r="A49">
        <v>18</v>
      </c>
      <c r="B49" s="4"/>
      <c r="C49" s="4"/>
      <c r="D49" s="3"/>
      <c r="F49" s="3"/>
      <c r="G49" s="3"/>
      <c r="H49" s="3"/>
      <c r="I49" s="9"/>
      <c r="J49" s="8"/>
      <c r="K49" s="8"/>
      <c r="L49" s="8"/>
      <c r="M49" s="10"/>
      <c r="N49" s="10"/>
      <c r="O49" s="10"/>
    </row>
    <row r="50" spans="1:15" ht="12.75">
      <c r="A50">
        <v>19</v>
      </c>
      <c r="B50" s="4"/>
      <c r="C50" s="4"/>
      <c r="D50" s="3"/>
      <c r="F50" s="3"/>
      <c r="G50" s="3"/>
      <c r="H50" s="3"/>
      <c r="I50" s="9"/>
      <c r="J50" s="8"/>
      <c r="K50" s="8"/>
      <c r="L50" s="8"/>
      <c r="M50" s="10"/>
      <c r="N50" s="10"/>
      <c r="O50" s="10"/>
    </row>
    <row r="51" spans="1:15" ht="12.75">
      <c r="A51">
        <v>20</v>
      </c>
      <c r="B51" s="4"/>
      <c r="C51" s="4"/>
      <c r="D51" s="3"/>
      <c r="F51" s="3"/>
      <c r="G51" s="3"/>
      <c r="H51" s="3"/>
      <c r="I51" s="9"/>
      <c r="J51" s="8"/>
      <c r="K51" s="8"/>
      <c r="L51" s="8"/>
      <c r="M51" s="10"/>
      <c r="N51" s="10"/>
      <c r="O51" s="10"/>
    </row>
    <row r="52" spans="1:15" ht="12.75">
      <c r="A52">
        <v>21</v>
      </c>
      <c r="B52" s="4"/>
      <c r="C52" s="4"/>
      <c r="D52" s="3"/>
      <c r="F52" s="3"/>
      <c r="G52" s="3"/>
      <c r="H52" s="3"/>
      <c r="I52" s="9"/>
      <c r="J52" s="8"/>
      <c r="K52" s="8"/>
      <c r="L52" s="8"/>
      <c r="M52" s="10"/>
      <c r="N52" s="10"/>
      <c r="O52" s="10"/>
    </row>
    <row r="53" spans="1:15" ht="12.75">
      <c r="A53">
        <v>22</v>
      </c>
      <c r="B53" s="4"/>
      <c r="C53" s="4"/>
      <c r="D53" s="3"/>
      <c r="F53" s="3"/>
      <c r="G53" s="3"/>
      <c r="H53" s="3"/>
      <c r="I53" s="9"/>
      <c r="J53" s="8"/>
      <c r="K53" s="8"/>
      <c r="L53" s="8"/>
      <c r="M53" s="10"/>
      <c r="N53" s="10"/>
      <c r="O53" s="10"/>
    </row>
    <row r="54" spans="1:15" ht="12.75">
      <c r="A54">
        <v>23</v>
      </c>
      <c r="B54" s="4"/>
      <c r="C54" s="4"/>
      <c r="D54" s="3"/>
      <c r="F54" s="3"/>
      <c r="G54" s="3"/>
      <c r="H54" s="3"/>
      <c r="I54" s="9"/>
      <c r="J54" s="8"/>
      <c r="K54" s="8"/>
      <c r="L54" s="8"/>
      <c r="M54" s="10"/>
      <c r="N54" s="10"/>
      <c r="O54" s="10"/>
    </row>
    <row r="55" spans="1:15" ht="12.75">
      <c r="A55">
        <v>24</v>
      </c>
      <c r="B55" s="4"/>
      <c r="C55" s="4"/>
      <c r="D55" s="3"/>
      <c r="F55" s="3"/>
      <c r="G55" s="3"/>
      <c r="H55" s="3"/>
      <c r="I55" s="9"/>
      <c r="J55" s="8"/>
      <c r="K55" s="8"/>
      <c r="L55" s="8"/>
      <c r="M55" s="10"/>
      <c r="N55" s="10"/>
      <c r="O55" s="10"/>
    </row>
    <row r="56" spans="1:15" ht="12.75">
      <c r="A56">
        <v>25</v>
      </c>
      <c r="B56" s="4"/>
      <c r="C56" s="4"/>
      <c r="D56" s="3"/>
      <c r="F56" s="3"/>
      <c r="G56" s="3"/>
      <c r="H56" s="3"/>
      <c r="I56" s="9"/>
      <c r="J56" s="8"/>
      <c r="K56" s="8"/>
      <c r="L56" s="8"/>
      <c r="M56" s="10"/>
      <c r="N56" s="10"/>
      <c r="O56" s="10"/>
    </row>
    <row r="57" spans="1:15" ht="12.75">
      <c r="A57">
        <v>26</v>
      </c>
      <c r="B57" s="4"/>
      <c r="C57" s="4"/>
      <c r="D57" s="3"/>
      <c r="F57" s="3"/>
      <c r="G57" s="3"/>
      <c r="H57" s="3"/>
      <c r="I57" s="9"/>
      <c r="J57" s="8"/>
      <c r="K57" s="8"/>
      <c r="L57" s="8"/>
      <c r="M57" s="10"/>
      <c r="N57" s="10"/>
      <c r="O57" s="10"/>
    </row>
    <row r="58" spans="1:15" ht="12.75">
      <c r="A58">
        <v>27</v>
      </c>
      <c r="B58" s="4"/>
      <c r="C58" s="4"/>
      <c r="D58" s="3"/>
      <c r="F58" s="3"/>
      <c r="G58" s="3"/>
      <c r="H58" s="3"/>
      <c r="I58" s="9"/>
      <c r="J58" s="8"/>
      <c r="K58" s="8"/>
      <c r="L58" s="8"/>
      <c r="M58" s="10"/>
      <c r="N58" s="10"/>
      <c r="O58" s="10"/>
    </row>
    <row r="59" spans="1:15" ht="12.75">
      <c r="A59">
        <v>28</v>
      </c>
      <c r="B59" s="4"/>
      <c r="C59" s="4"/>
      <c r="D59" s="3"/>
      <c r="F59" s="3"/>
      <c r="G59" s="3"/>
      <c r="H59" s="3"/>
      <c r="I59" s="9"/>
      <c r="J59" s="8"/>
      <c r="K59" s="8"/>
      <c r="L59" s="8"/>
      <c r="M59" s="10"/>
      <c r="N59" s="10"/>
      <c r="O59" s="10"/>
    </row>
    <row r="60" spans="1:15" ht="12.75">
      <c r="A60">
        <v>29</v>
      </c>
      <c r="B60" s="4"/>
      <c r="C60" s="4"/>
      <c r="D60" s="3"/>
      <c r="F60" s="3"/>
      <c r="G60" s="3"/>
      <c r="H60" s="3"/>
      <c r="I60" s="9"/>
      <c r="J60" s="8"/>
      <c r="K60" s="8"/>
      <c r="L60" s="8"/>
      <c r="M60" s="10"/>
      <c r="N60" s="10"/>
      <c r="O60" s="10"/>
    </row>
    <row r="61" spans="1:15" ht="12.75">
      <c r="A61">
        <v>30</v>
      </c>
      <c r="B61" s="4"/>
      <c r="C61" s="4"/>
      <c r="D61" s="3"/>
      <c r="F61" s="3"/>
      <c r="G61" s="3"/>
      <c r="H61" s="3"/>
      <c r="I61" s="9"/>
      <c r="J61" s="8"/>
      <c r="K61" s="8"/>
      <c r="L61" s="8"/>
      <c r="M61" s="10"/>
      <c r="N61" s="10"/>
      <c r="O61" s="10"/>
    </row>
    <row r="62" spans="1:15" ht="12.75">
      <c r="A62">
        <v>31</v>
      </c>
      <c r="B62" s="4"/>
      <c r="C62" s="4"/>
      <c r="D62" s="3"/>
      <c r="F62" s="3"/>
      <c r="G62" s="3"/>
      <c r="H62" s="3"/>
      <c r="I62" s="9"/>
      <c r="J62" s="8"/>
      <c r="K62" s="8"/>
      <c r="L62" s="8"/>
      <c r="M62" s="10"/>
      <c r="N62" s="10"/>
      <c r="O62" s="10"/>
    </row>
    <row r="63" spans="1:15" ht="12.75">
      <c r="A63">
        <v>32</v>
      </c>
      <c r="B63" s="4"/>
      <c r="C63" s="4"/>
      <c r="D63" s="3"/>
      <c r="F63" s="3"/>
      <c r="G63" s="3"/>
      <c r="H63" s="3"/>
      <c r="I63" s="9"/>
      <c r="J63" s="8"/>
      <c r="K63" s="8"/>
      <c r="L63" s="8"/>
      <c r="M63" s="10"/>
      <c r="N63" s="10"/>
      <c r="O63" s="10"/>
    </row>
    <row r="64" spans="1:15" ht="12.75">
      <c r="A64">
        <v>33</v>
      </c>
      <c r="B64" s="4"/>
      <c r="C64" s="4"/>
      <c r="D64" s="3"/>
      <c r="F64" s="3"/>
      <c r="G64" s="3"/>
      <c r="H64" s="3"/>
      <c r="I64" s="9"/>
      <c r="J64" s="8"/>
      <c r="K64" s="8"/>
      <c r="L64" s="8"/>
      <c r="M64" s="10"/>
      <c r="N64" s="10"/>
      <c r="O64" s="10"/>
    </row>
    <row r="65" spans="1:15" ht="12.75">
      <c r="A65">
        <v>34</v>
      </c>
      <c r="B65" s="4"/>
      <c r="C65" s="4"/>
      <c r="D65" s="3"/>
      <c r="F65" s="3"/>
      <c r="G65" s="3"/>
      <c r="H65" s="3"/>
      <c r="I65" s="9"/>
      <c r="J65" s="8"/>
      <c r="K65" s="8"/>
      <c r="L65" s="8"/>
      <c r="M65" s="10"/>
      <c r="N65" s="10"/>
      <c r="O65" s="10"/>
    </row>
    <row r="66" spans="1:15" ht="12.75">
      <c r="A66">
        <v>35</v>
      </c>
      <c r="B66" s="4"/>
      <c r="C66" s="4"/>
      <c r="D66" s="3"/>
      <c r="F66" s="3"/>
      <c r="G66" s="3"/>
      <c r="H66" s="3"/>
      <c r="I66" s="9"/>
      <c r="J66" s="8"/>
      <c r="K66" s="8"/>
      <c r="L66" s="8"/>
      <c r="M66" s="10"/>
      <c r="N66" s="10"/>
      <c r="O66" s="10"/>
    </row>
    <row r="67" spans="1:15" ht="12.75">
      <c r="A67">
        <v>36</v>
      </c>
      <c r="B67" s="4"/>
      <c r="C67" s="4"/>
      <c r="D67" s="3"/>
      <c r="F67" s="3"/>
      <c r="G67" s="3"/>
      <c r="H67" s="3"/>
      <c r="I67" s="9"/>
      <c r="J67" s="8"/>
      <c r="K67" s="8"/>
      <c r="L67" s="8"/>
      <c r="M67" s="10"/>
      <c r="N67" s="10"/>
      <c r="O67" s="10"/>
    </row>
    <row r="68" spans="1:15" ht="12.75">
      <c r="A68">
        <v>37</v>
      </c>
      <c r="B68" s="4"/>
      <c r="C68" s="4"/>
      <c r="D68" s="3"/>
      <c r="F68" s="3"/>
      <c r="G68" s="3"/>
      <c r="H68" s="3"/>
      <c r="I68" s="9"/>
      <c r="J68" s="8"/>
      <c r="K68" s="8"/>
      <c r="L68" s="8"/>
      <c r="M68" s="10"/>
      <c r="N68" s="10"/>
      <c r="O68" s="10"/>
    </row>
    <row r="69" spans="1:15" ht="12.75">
      <c r="A69">
        <v>38</v>
      </c>
      <c r="B69" s="4"/>
      <c r="C69" s="4"/>
      <c r="D69" s="3"/>
      <c r="F69" s="3"/>
      <c r="G69" s="3"/>
      <c r="H69" s="3"/>
      <c r="I69" s="9"/>
      <c r="J69" s="8"/>
      <c r="K69" s="8"/>
      <c r="L69" s="8"/>
      <c r="M69" s="10"/>
      <c r="N69" s="10"/>
      <c r="O69" s="10"/>
    </row>
    <row r="70" spans="1:15" ht="12.75">
      <c r="A70">
        <v>39</v>
      </c>
      <c r="B70" s="4"/>
      <c r="C70" s="4"/>
      <c r="D70" s="3"/>
      <c r="F70" s="3"/>
      <c r="G70" s="3"/>
      <c r="H70" s="3"/>
      <c r="I70" s="9"/>
      <c r="J70" s="8"/>
      <c r="K70" s="8"/>
      <c r="L70" s="8"/>
      <c r="M70" s="10"/>
      <c r="N70" s="10"/>
      <c r="O70" s="10"/>
    </row>
    <row r="71" spans="1:15" ht="12.75">
      <c r="A71">
        <v>40</v>
      </c>
      <c r="B71" s="4"/>
      <c r="C71" s="4"/>
      <c r="D71" s="3"/>
      <c r="F71" s="3"/>
      <c r="G71" s="3"/>
      <c r="H71" s="3"/>
      <c r="I71" s="9"/>
      <c r="J71" s="8"/>
      <c r="K71" s="8"/>
      <c r="L71" s="8"/>
      <c r="M71" s="10"/>
      <c r="N71" s="10"/>
      <c r="O71" s="10"/>
    </row>
    <row r="72" spans="1:15" ht="12.75">
      <c r="A72">
        <v>41</v>
      </c>
      <c r="B72" s="4"/>
      <c r="C72" s="4"/>
      <c r="D72" s="3"/>
      <c r="F72" s="3"/>
      <c r="G72" s="3"/>
      <c r="H72" s="3"/>
      <c r="I72" s="9"/>
      <c r="J72" s="8"/>
      <c r="K72" s="8"/>
      <c r="L72" s="8"/>
      <c r="M72" s="10"/>
      <c r="N72" s="10"/>
      <c r="O72" s="10"/>
    </row>
    <row r="73" spans="1:15" ht="12.75">
      <c r="A73">
        <v>42</v>
      </c>
      <c r="B73" s="4"/>
      <c r="C73" s="4"/>
      <c r="D73" s="3"/>
      <c r="F73" s="3"/>
      <c r="G73" s="3"/>
      <c r="H73" s="3"/>
      <c r="I73" s="9"/>
      <c r="J73" s="8"/>
      <c r="K73" s="8"/>
      <c r="L73" s="8"/>
      <c r="M73" s="10"/>
      <c r="N73" s="10"/>
      <c r="O73" s="10"/>
    </row>
    <row r="74" spans="1:15" ht="12.75">
      <c r="A74">
        <v>43</v>
      </c>
      <c r="B74" s="4"/>
      <c r="C74" s="4"/>
      <c r="D74" s="3"/>
      <c r="F74" s="3"/>
      <c r="G74" s="3"/>
      <c r="H74" s="3"/>
      <c r="I74" s="9"/>
      <c r="J74" s="8"/>
      <c r="K74" s="8"/>
      <c r="L74" s="8"/>
      <c r="M74" s="10"/>
      <c r="N74" s="10"/>
      <c r="O74" s="10"/>
    </row>
    <row r="75" spans="1:15" ht="12.75">
      <c r="A75">
        <v>44</v>
      </c>
      <c r="B75" s="4"/>
      <c r="C75" s="4"/>
      <c r="D75" s="3"/>
      <c r="F75" s="3"/>
      <c r="G75" s="3"/>
      <c r="H75" s="3"/>
      <c r="I75" s="9"/>
      <c r="J75" s="8"/>
      <c r="K75" s="8"/>
      <c r="L75" s="8"/>
      <c r="M75" s="10"/>
      <c r="N75" s="10"/>
      <c r="O75" s="10"/>
    </row>
    <row r="76" spans="1:15" ht="12.75">
      <c r="A76">
        <v>45</v>
      </c>
      <c r="B76" s="4"/>
      <c r="C76" s="4"/>
      <c r="D76" s="3"/>
      <c r="F76" s="3"/>
      <c r="G76" s="3"/>
      <c r="H76" s="3"/>
      <c r="I76" s="9"/>
      <c r="J76" s="8"/>
      <c r="K76" s="8"/>
      <c r="L76" s="8"/>
      <c r="M76" s="10"/>
      <c r="N76" s="10"/>
      <c r="O76" s="10"/>
    </row>
    <row r="77" spans="1:15" ht="12.75">
      <c r="A77">
        <v>46</v>
      </c>
      <c r="B77" s="4"/>
      <c r="C77" s="4"/>
      <c r="D77" s="3"/>
      <c r="F77" s="3"/>
      <c r="G77" s="3"/>
      <c r="H77" s="3"/>
      <c r="I77" s="9"/>
      <c r="J77" s="8"/>
      <c r="K77" s="8"/>
      <c r="L77" s="8"/>
      <c r="M77" s="10"/>
      <c r="N77" s="10"/>
      <c r="O77" s="10"/>
    </row>
    <row r="78" spans="1:15" ht="12.75">
      <c r="A78">
        <v>47</v>
      </c>
      <c r="B78" s="4"/>
      <c r="C78" s="4"/>
      <c r="D78" s="3"/>
      <c r="F78" s="3"/>
      <c r="G78" s="3"/>
      <c r="H78" s="3"/>
      <c r="I78" s="9"/>
      <c r="J78" s="8"/>
      <c r="K78" s="8"/>
      <c r="L78" s="8"/>
      <c r="M78" s="10"/>
      <c r="N78" s="10"/>
      <c r="O78" s="10"/>
    </row>
    <row r="79" spans="1:15" ht="12.75">
      <c r="A79">
        <v>48</v>
      </c>
      <c r="B79" s="4"/>
      <c r="C79" s="4"/>
      <c r="D79" s="3"/>
      <c r="F79" s="3"/>
      <c r="G79" s="3"/>
      <c r="H79" s="3"/>
      <c r="I79" s="9"/>
      <c r="J79" s="8"/>
      <c r="K79" s="8"/>
      <c r="L79" s="8"/>
      <c r="M79" s="10"/>
      <c r="N79" s="10"/>
      <c r="O79" s="10"/>
    </row>
    <row r="80" spans="1:15" ht="12.75">
      <c r="A80">
        <v>49</v>
      </c>
      <c r="B80" s="4"/>
      <c r="C80" s="4"/>
      <c r="D80" s="3"/>
      <c r="F80" s="3"/>
      <c r="G80" s="3"/>
      <c r="H80" s="3"/>
      <c r="I80" s="9"/>
      <c r="J80" s="8"/>
      <c r="K80" s="8"/>
      <c r="L80" s="8"/>
      <c r="M80" s="10"/>
      <c r="N80" s="10"/>
      <c r="O80" s="10"/>
    </row>
    <row r="81" spans="1:15" ht="12.75">
      <c r="A81">
        <v>50</v>
      </c>
      <c r="B81" s="4"/>
      <c r="C81" s="4"/>
      <c r="D81" s="3"/>
      <c r="F81" s="3"/>
      <c r="G81" s="3"/>
      <c r="H81" s="3"/>
      <c r="I81" s="9"/>
      <c r="J81" s="8"/>
      <c r="K81" s="8"/>
      <c r="L81" s="8"/>
      <c r="M81" s="10"/>
      <c r="N81" s="10"/>
      <c r="O81" s="10"/>
    </row>
    <row r="82" spans="1:15" ht="12.75">
      <c r="A82">
        <v>51</v>
      </c>
      <c r="B82" s="4"/>
      <c r="C82" s="4"/>
      <c r="D82" s="3"/>
      <c r="F82" s="3"/>
      <c r="G82" s="3"/>
      <c r="H82" s="3"/>
      <c r="I82" s="9"/>
      <c r="J82" s="8"/>
      <c r="K82" s="8"/>
      <c r="L82" s="8"/>
      <c r="M82" s="10"/>
      <c r="N82" s="10"/>
      <c r="O82" s="10"/>
    </row>
    <row r="83" spans="1:15" ht="12.75">
      <c r="A83">
        <v>52</v>
      </c>
      <c r="B83" s="4"/>
      <c r="C83" s="4"/>
      <c r="D83" s="3"/>
      <c r="F83" s="3"/>
      <c r="G83" s="3"/>
      <c r="H83" s="3"/>
      <c r="I83" s="9"/>
      <c r="J83" s="8"/>
      <c r="K83" s="8"/>
      <c r="L83" s="8"/>
      <c r="M83" s="10"/>
      <c r="N83" s="10"/>
      <c r="O83" s="10"/>
    </row>
    <row r="84" spans="1:15" ht="12.75">
      <c r="A84">
        <v>53</v>
      </c>
      <c r="B84" s="4"/>
      <c r="C84" s="4"/>
      <c r="D84" s="3"/>
      <c r="F84" s="3"/>
      <c r="G84" s="3"/>
      <c r="H84" s="3"/>
      <c r="I84" s="9"/>
      <c r="J84" s="8"/>
      <c r="K84" s="8"/>
      <c r="L84" s="8"/>
      <c r="M84" s="10"/>
      <c r="N84" s="10"/>
      <c r="O84" s="10"/>
    </row>
    <row r="85" spans="1:15" ht="12.75">
      <c r="A85">
        <v>54</v>
      </c>
      <c r="B85" s="4"/>
      <c r="C85" s="4"/>
      <c r="D85" s="3"/>
      <c r="F85" s="3"/>
      <c r="G85" s="3"/>
      <c r="H85" s="3"/>
      <c r="I85" s="9"/>
      <c r="J85" s="8"/>
      <c r="K85" s="8"/>
      <c r="L85" s="8"/>
      <c r="M85" s="10"/>
      <c r="N85" s="10"/>
      <c r="O85" s="10"/>
    </row>
    <row r="86" spans="1:15" ht="12.75">
      <c r="A86">
        <v>55</v>
      </c>
      <c r="B86" s="4"/>
      <c r="C86" s="4"/>
      <c r="D86" s="3"/>
      <c r="F86" s="3"/>
      <c r="G86" s="3"/>
      <c r="H86" s="3"/>
      <c r="I86" s="9"/>
      <c r="J86" s="8"/>
      <c r="K86" s="8"/>
      <c r="L86" s="8"/>
      <c r="M86" s="10"/>
      <c r="N86" s="10"/>
      <c r="O86" s="10"/>
    </row>
    <row r="87" spans="1:15" ht="12.75">
      <c r="A87">
        <v>56</v>
      </c>
      <c r="B87" s="4"/>
      <c r="C87" s="4"/>
      <c r="D87" s="3"/>
      <c r="F87" s="3"/>
      <c r="G87" s="3"/>
      <c r="H87" s="3"/>
      <c r="I87" s="9"/>
      <c r="J87" s="8"/>
      <c r="K87" s="8"/>
      <c r="L87" s="8"/>
      <c r="M87" s="10"/>
      <c r="N87" s="10"/>
      <c r="O87" s="10"/>
    </row>
    <row r="88" spans="1:15" ht="12.75">
      <c r="A88">
        <v>57</v>
      </c>
      <c r="B88" s="4"/>
      <c r="C88" s="4"/>
      <c r="D88" s="3"/>
      <c r="F88" s="3"/>
      <c r="G88" s="3"/>
      <c r="H88" s="3"/>
      <c r="I88" s="9"/>
      <c r="J88" s="8"/>
      <c r="K88" s="8"/>
      <c r="L88" s="8"/>
      <c r="M88" s="10"/>
      <c r="N88" s="10"/>
      <c r="O88" s="10"/>
    </row>
    <row r="89" spans="1:15" ht="12.75">
      <c r="A89">
        <v>58</v>
      </c>
      <c r="B89" s="4"/>
      <c r="C89" s="4"/>
      <c r="D89" s="3"/>
      <c r="F89" s="3"/>
      <c r="G89" s="3"/>
      <c r="H89" s="3"/>
      <c r="I89" s="9"/>
      <c r="J89" s="8"/>
      <c r="K89" s="8"/>
      <c r="L89" s="8"/>
      <c r="M89" s="10"/>
      <c r="N89" s="10"/>
      <c r="O89" s="10"/>
    </row>
    <row r="90" spans="1:15" ht="12.75">
      <c r="A90">
        <v>59</v>
      </c>
      <c r="B90" s="4"/>
      <c r="C90" s="4"/>
      <c r="D90" s="3"/>
      <c r="F90" s="3"/>
      <c r="G90" s="3"/>
      <c r="H90" s="3"/>
      <c r="I90" s="9"/>
      <c r="J90" s="8"/>
      <c r="K90" s="8"/>
      <c r="L90" s="8"/>
      <c r="M90" s="10"/>
      <c r="N90" s="10"/>
      <c r="O90" s="10"/>
    </row>
    <row r="91" spans="1:15" ht="12.75">
      <c r="A91">
        <v>60</v>
      </c>
      <c r="B91" s="4"/>
      <c r="C91" s="4"/>
      <c r="D91" s="3"/>
      <c r="F91" s="3"/>
      <c r="G91" s="3"/>
      <c r="H91" s="3"/>
      <c r="I91" s="9"/>
      <c r="J91" s="8"/>
      <c r="K91" s="8"/>
      <c r="L91" s="8"/>
      <c r="M91" s="10"/>
      <c r="N91" s="10"/>
      <c r="O91" s="10"/>
    </row>
    <row r="92" spans="1:15" ht="12.75">
      <c r="A92">
        <v>61</v>
      </c>
      <c r="B92" s="4"/>
      <c r="C92" s="4"/>
      <c r="D92" s="3"/>
      <c r="F92" s="3"/>
      <c r="G92" s="3"/>
      <c r="H92" s="3"/>
      <c r="I92" s="9"/>
      <c r="J92" s="8"/>
      <c r="K92" s="8"/>
      <c r="L92" s="8"/>
      <c r="M92" s="10"/>
      <c r="N92" s="10"/>
      <c r="O92" s="10"/>
    </row>
    <row r="93" spans="1:15" ht="12.75">
      <c r="A93">
        <v>62</v>
      </c>
      <c r="B93" s="4"/>
      <c r="C93" s="4"/>
      <c r="D93" s="3"/>
      <c r="F93" s="3"/>
      <c r="G93" s="3"/>
      <c r="H93" s="3"/>
      <c r="I93" s="9"/>
      <c r="J93" s="8"/>
      <c r="K93" s="8"/>
      <c r="L93" s="8"/>
      <c r="M93" s="10"/>
      <c r="N93" s="10"/>
      <c r="O93" s="10"/>
    </row>
    <row r="94" spans="1:15" ht="12.75">
      <c r="A94">
        <v>63</v>
      </c>
      <c r="B94" s="4"/>
      <c r="C94" s="4"/>
      <c r="D94" s="3"/>
      <c r="F94" s="3"/>
      <c r="G94" s="3"/>
      <c r="H94" s="3"/>
      <c r="I94" s="9"/>
      <c r="J94" s="8"/>
      <c r="K94" s="8"/>
      <c r="L94" s="8"/>
      <c r="M94" s="10"/>
      <c r="N94" s="10"/>
      <c r="O94" s="10"/>
    </row>
    <row r="95" spans="1:15" ht="12.75">
      <c r="A95">
        <v>64</v>
      </c>
      <c r="B95" s="4"/>
      <c r="C95" s="4"/>
      <c r="D95" s="3"/>
      <c r="F95" s="3"/>
      <c r="G95" s="3"/>
      <c r="H95" s="3"/>
      <c r="I95" s="9"/>
      <c r="J95" s="8"/>
      <c r="K95" s="8"/>
      <c r="L95" s="8"/>
      <c r="M95" s="10"/>
      <c r="N95" s="10"/>
      <c r="O95" s="10"/>
    </row>
    <row r="96" spans="1:15" ht="12.75">
      <c r="A96">
        <v>65</v>
      </c>
      <c r="B96" s="4"/>
      <c r="C96" s="4"/>
      <c r="D96" s="3"/>
      <c r="F96" s="3"/>
      <c r="G96" s="3"/>
      <c r="H96" s="3"/>
      <c r="I96" s="9"/>
      <c r="J96" s="8"/>
      <c r="K96" s="8"/>
      <c r="L96" s="8"/>
      <c r="M96" s="10"/>
      <c r="N96" s="10"/>
      <c r="O96" s="10"/>
    </row>
    <row r="97" spans="1:15" ht="12.75">
      <c r="A97">
        <v>66</v>
      </c>
      <c r="B97" s="4"/>
      <c r="C97" s="4"/>
      <c r="D97" s="3"/>
      <c r="F97" s="3"/>
      <c r="G97" s="3"/>
      <c r="H97" s="3"/>
      <c r="I97" s="9"/>
      <c r="J97" s="8"/>
      <c r="K97" s="8"/>
      <c r="L97" s="8"/>
      <c r="M97" s="10"/>
      <c r="N97" s="10"/>
      <c r="O97" s="10"/>
    </row>
    <row r="98" spans="1:15" ht="12.75">
      <c r="A98">
        <v>67</v>
      </c>
      <c r="B98" s="4"/>
      <c r="C98" s="4"/>
      <c r="D98" s="3"/>
      <c r="F98" s="3"/>
      <c r="G98" s="3"/>
      <c r="H98" s="3"/>
      <c r="I98" s="9"/>
      <c r="J98" s="8"/>
      <c r="K98" s="8"/>
      <c r="L98" s="8"/>
      <c r="M98" s="10"/>
      <c r="N98" s="10"/>
      <c r="O98" s="10"/>
    </row>
    <row r="99" spans="1:15" ht="12.75">
      <c r="A99">
        <v>68</v>
      </c>
      <c r="B99" s="4"/>
      <c r="C99" s="4"/>
      <c r="D99" s="3"/>
      <c r="F99" s="3"/>
      <c r="G99" s="3"/>
      <c r="H99" s="3"/>
      <c r="I99" s="9"/>
      <c r="J99" s="8"/>
      <c r="K99" s="8"/>
      <c r="L99" s="8"/>
      <c r="M99" s="10"/>
      <c r="N99" s="10"/>
      <c r="O99" s="10"/>
    </row>
    <row r="100" spans="1:15" ht="12.75">
      <c r="A100">
        <v>69</v>
      </c>
      <c r="B100" s="4"/>
      <c r="C100" s="4"/>
      <c r="D100" s="3"/>
      <c r="F100" s="3"/>
      <c r="G100" s="3"/>
      <c r="H100" s="3"/>
      <c r="I100" s="9"/>
      <c r="J100" s="8"/>
      <c r="K100" s="8"/>
      <c r="L100" s="8"/>
      <c r="M100" s="10"/>
      <c r="N100" s="10"/>
      <c r="O100" s="10"/>
    </row>
    <row r="101" spans="1:15" ht="12.75">
      <c r="A101">
        <v>70</v>
      </c>
      <c r="B101" s="4"/>
      <c r="C101" s="4"/>
      <c r="D101" s="3"/>
      <c r="F101" s="3"/>
      <c r="G101" s="3"/>
      <c r="H101" s="3"/>
      <c r="I101" s="9"/>
      <c r="J101" s="8"/>
      <c r="K101" s="8"/>
      <c r="L101" s="8"/>
      <c r="M101" s="10"/>
      <c r="N101" s="10"/>
      <c r="O101" s="10"/>
    </row>
    <row r="102" spans="1:15" ht="12.75">
      <c r="A102">
        <v>71</v>
      </c>
      <c r="B102" s="4"/>
      <c r="C102" s="4"/>
      <c r="D102" s="3"/>
      <c r="F102" s="3"/>
      <c r="G102" s="3"/>
      <c r="H102" s="3"/>
      <c r="I102" s="9"/>
      <c r="J102" s="8"/>
      <c r="K102" s="8"/>
      <c r="L102" s="8"/>
      <c r="M102" s="10"/>
      <c r="N102" s="10"/>
      <c r="O102" s="10"/>
    </row>
    <row r="103" spans="1:15" ht="12.75">
      <c r="A103">
        <v>72</v>
      </c>
      <c r="B103" s="4"/>
      <c r="C103" s="4"/>
      <c r="D103" s="3"/>
      <c r="F103" s="3"/>
      <c r="G103" s="3"/>
      <c r="H103" s="3"/>
      <c r="I103" s="9"/>
      <c r="J103" s="8"/>
      <c r="K103" s="8"/>
      <c r="L103" s="8"/>
      <c r="M103" s="10"/>
      <c r="N103" s="10"/>
      <c r="O103" s="10"/>
    </row>
    <row r="104" spans="1:15" ht="12.75">
      <c r="A104">
        <v>73</v>
      </c>
      <c r="B104" s="4"/>
      <c r="C104" s="4"/>
      <c r="D104" s="3"/>
      <c r="F104" s="3"/>
      <c r="G104" s="3"/>
      <c r="H104" s="3"/>
      <c r="I104" s="9"/>
      <c r="J104" s="8"/>
      <c r="K104" s="8"/>
      <c r="L104" s="8"/>
      <c r="M104" s="10"/>
      <c r="N104" s="10"/>
      <c r="O104" s="10"/>
    </row>
    <row r="105" spans="1:15" ht="12.75">
      <c r="A105">
        <v>74</v>
      </c>
      <c r="B105" s="4"/>
      <c r="C105" s="4"/>
      <c r="D105" s="3"/>
      <c r="F105" s="3"/>
      <c r="G105" s="3"/>
      <c r="H105" s="3"/>
      <c r="I105" s="9"/>
      <c r="J105" s="8"/>
      <c r="K105" s="8"/>
      <c r="L105" s="8"/>
      <c r="M105" s="10"/>
      <c r="N105" s="10"/>
      <c r="O105" s="10"/>
    </row>
    <row r="106" spans="1:15" ht="12.75">
      <c r="A106">
        <v>75</v>
      </c>
      <c r="B106" s="4"/>
      <c r="C106" s="4"/>
      <c r="D106" s="3"/>
      <c r="F106" s="3"/>
      <c r="G106" s="3"/>
      <c r="H106" s="3"/>
      <c r="I106" s="9"/>
      <c r="J106" s="8"/>
      <c r="K106" s="8"/>
      <c r="L106" s="8"/>
      <c r="M106" s="10"/>
      <c r="N106" s="10"/>
      <c r="O106" s="10"/>
    </row>
    <row r="107" spans="1:15" ht="12.75">
      <c r="A107">
        <v>76</v>
      </c>
      <c r="B107" s="4"/>
      <c r="C107" s="4"/>
      <c r="D107" s="3"/>
      <c r="F107" s="3"/>
      <c r="G107" s="3"/>
      <c r="H107" s="3"/>
      <c r="I107" s="9"/>
      <c r="J107" s="8"/>
      <c r="K107" s="8"/>
      <c r="L107" s="8"/>
      <c r="M107" s="10"/>
      <c r="N107" s="10"/>
      <c r="O107" s="10"/>
    </row>
    <row r="108" spans="1:15" ht="12.75">
      <c r="A108">
        <v>77</v>
      </c>
      <c r="B108" s="4"/>
      <c r="C108" s="4"/>
      <c r="D108" s="3"/>
      <c r="F108" s="3"/>
      <c r="G108" s="3"/>
      <c r="H108" s="3"/>
      <c r="I108" s="9"/>
      <c r="J108" s="8"/>
      <c r="K108" s="8"/>
      <c r="L108" s="8"/>
      <c r="M108" s="10"/>
      <c r="N108" s="10"/>
      <c r="O108" s="10"/>
    </row>
    <row r="109" spans="1:15" ht="12.75">
      <c r="A109">
        <v>78</v>
      </c>
      <c r="B109" s="4"/>
      <c r="C109" s="4"/>
      <c r="D109" s="3"/>
      <c r="F109" s="3"/>
      <c r="G109" s="3"/>
      <c r="H109" s="3"/>
      <c r="I109" s="9"/>
      <c r="J109" s="8"/>
      <c r="K109" s="8"/>
      <c r="L109" s="8"/>
      <c r="M109" s="10"/>
      <c r="N109" s="10"/>
      <c r="O109" s="10"/>
    </row>
    <row r="110" spans="1:15" ht="12.75">
      <c r="A110">
        <v>79</v>
      </c>
      <c r="B110" s="4"/>
      <c r="C110" s="4"/>
      <c r="D110" s="3"/>
      <c r="F110" s="3"/>
      <c r="G110" s="3"/>
      <c r="H110" s="3"/>
      <c r="I110" s="9"/>
      <c r="J110" s="8"/>
      <c r="K110" s="8"/>
      <c r="L110" s="8"/>
      <c r="M110" s="10"/>
      <c r="N110" s="10"/>
      <c r="O110" s="10"/>
    </row>
    <row r="111" spans="1:15" ht="12.75">
      <c r="A111">
        <v>80</v>
      </c>
      <c r="B111" s="4"/>
      <c r="C111" s="4"/>
      <c r="D111" s="3"/>
      <c r="F111" s="3"/>
      <c r="G111" s="3"/>
      <c r="H111" s="3"/>
      <c r="I111" s="9"/>
      <c r="J111" s="8"/>
      <c r="K111" s="8"/>
      <c r="L111" s="8"/>
      <c r="M111" s="10"/>
      <c r="N111" s="10"/>
      <c r="O111" s="10"/>
    </row>
    <row r="112" spans="1:15" ht="12.75">
      <c r="A112">
        <v>81</v>
      </c>
      <c r="B112" s="4"/>
      <c r="C112" s="4"/>
      <c r="D112" s="3"/>
      <c r="F112" s="3"/>
      <c r="G112" s="3"/>
      <c r="H112" s="3"/>
      <c r="I112" s="9"/>
      <c r="J112" s="8"/>
      <c r="K112" s="8"/>
      <c r="L112" s="8"/>
      <c r="M112" s="10"/>
      <c r="N112" s="10"/>
      <c r="O112" s="10"/>
    </row>
    <row r="113" spans="1:15" ht="12.75">
      <c r="A113">
        <v>82</v>
      </c>
      <c r="B113" s="4"/>
      <c r="C113" s="4"/>
      <c r="D113" s="3"/>
      <c r="F113" s="3"/>
      <c r="G113" s="3"/>
      <c r="H113" s="3"/>
      <c r="I113" s="9"/>
      <c r="J113" s="8"/>
      <c r="K113" s="8"/>
      <c r="L113" s="8"/>
      <c r="M113" s="10"/>
      <c r="N113" s="10"/>
      <c r="O113" s="10"/>
    </row>
    <row r="114" spans="1:15" ht="12.75">
      <c r="A114">
        <v>83</v>
      </c>
      <c r="B114" s="4"/>
      <c r="C114" s="4"/>
      <c r="D114" s="3"/>
      <c r="F114" s="3"/>
      <c r="G114" s="3"/>
      <c r="H114" s="3"/>
      <c r="I114" s="9"/>
      <c r="J114" s="8"/>
      <c r="K114" s="8"/>
      <c r="L114" s="8"/>
      <c r="M114" s="10"/>
      <c r="N114" s="10"/>
      <c r="O114" s="10"/>
    </row>
    <row r="115" spans="1:15" ht="12.75">
      <c r="A115">
        <v>84</v>
      </c>
      <c r="B115" s="4"/>
      <c r="C115" s="4"/>
      <c r="D115" s="3"/>
      <c r="F115" s="3"/>
      <c r="G115" s="3"/>
      <c r="H115" s="3"/>
      <c r="I115" s="9"/>
      <c r="J115" s="8"/>
      <c r="K115" s="8"/>
      <c r="L115" s="8"/>
      <c r="M115" s="10"/>
      <c r="N115" s="10"/>
      <c r="O115" s="10"/>
    </row>
    <row r="116" spans="1:15" ht="12.75">
      <c r="A116">
        <v>85</v>
      </c>
      <c r="B116" s="4"/>
      <c r="C116" s="4"/>
      <c r="D116" s="3"/>
      <c r="F116" s="3"/>
      <c r="G116" s="3"/>
      <c r="H116" s="3"/>
      <c r="I116" s="9"/>
      <c r="J116" s="8"/>
      <c r="K116" s="8"/>
      <c r="L116" s="8"/>
      <c r="M116" s="10"/>
      <c r="N116" s="10"/>
      <c r="O116" s="10"/>
    </row>
    <row r="117" spans="1:15" ht="12.75">
      <c r="A117">
        <v>86</v>
      </c>
      <c r="B117" s="4"/>
      <c r="C117" s="4"/>
      <c r="D117" s="3"/>
      <c r="F117" s="3"/>
      <c r="G117" s="3"/>
      <c r="H117" s="3"/>
      <c r="I117" s="9"/>
      <c r="J117" s="8"/>
      <c r="K117" s="8"/>
      <c r="L117" s="8"/>
      <c r="M117" s="10"/>
      <c r="N117" s="10"/>
      <c r="O117" s="10"/>
    </row>
    <row r="118" spans="1:15" ht="12.75">
      <c r="A118">
        <v>87</v>
      </c>
      <c r="B118" s="4"/>
      <c r="C118" s="4"/>
      <c r="D118" s="3"/>
      <c r="F118" s="3"/>
      <c r="G118" s="3"/>
      <c r="H118" s="3"/>
      <c r="I118" s="9"/>
      <c r="J118" s="8"/>
      <c r="K118" s="8"/>
      <c r="L118" s="8"/>
      <c r="M118" s="10"/>
      <c r="N118" s="10"/>
      <c r="O118" s="10"/>
    </row>
    <row r="119" spans="1:15" ht="12.75">
      <c r="A119">
        <v>88</v>
      </c>
      <c r="B119" s="4"/>
      <c r="C119" s="4"/>
      <c r="D119" s="3"/>
      <c r="F119" s="3"/>
      <c r="G119" s="3"/>
      <c r="H119" s="3"/>
      <c r="I119" s="9"/>
      <c r="J119" s="8"/>
      <c r="K119" s="8"/>
      <c r="L119" s="8"/>
      <c r="M119" s="10"/>
      <c r="N119" s="10"/>
      <c r="O119" s="10"/>
    </row>
    <row r="120" spans="1:15" ht="12.75">
      <c r="A120">
        <v>89</v>
      </c>
      <c r="B120" s="4"/>
      <c r="C120" s="4"/>
      <c r="D120" s="3"/>
      <c r="F120" s="3"/>
      <c r="G120" s="3"/>
      <c r="H120" s="3"/>
      <c r="I120" s="9"/>
      <c r="J120" s="8"/>
      <c r="K120" s="8"/>
      <c r="L120" s="8"/>
      <c r="M120" s="10"/>
      <c r="N120" s="10"/>
      <c r="O120" s="10"/>
    </row>
    <row r="121" spans="1:15" ht="12.75">
      <c r="A121">
        <v>90</v>
      </c>
      <c r="B121" s="4"/>
      <c r="C121" s="4"/>
      <c r="D121" s="3"/>
      <c r="F121" s="3"/>
      <c r="G121" s="3"/>
      <c r="H121" s="3"/>
      <c r="I121" s="9"/>
      <c r="J121" s="8"/>
      <c r="K121" s="8"/>
      <c r="L121" s="8"/>
      <c r="M121" s="10"/>
      <c r="N121" s="10"/>
      <c r="O121" s="10"/>
    </row>
    <row r="122" spans="1:15" ht="12.75">
      <c r="A122">
        <v>91</v>
      </c>
      <c r="B122" s="4"/>
      <c r="C122" s="4"/>
      <c r="D122" s="3"/>
      <c r="F122" s="3"/>
      <c r="G122" s="3"/>
      <c r="H122" s="3"/>
      <c r="I122" s="9"/>
      <c r="J122" s="8"/>
      <c r="K122" s="8"/>
      <c r="L122" s="8"/>
      <c r="M122" s="10"/>
      <c r="N122" s="10"/>
      <c r="O122" s="10"/>
    </row>
    <row r="123" spans="1:15" ht="12.75">
      <c r="A123">
        <v>92</v>
      </c>
      <c r="B123" s="4"/>
      <c r="C123" s="4"/>
      <c r="D123" s="3"/>
      <c r="F123" s="3"/>
      <c r="G123" s="3"/>
      <c r="H123" s="3"/>
      <c r="I123" s="9"/>
      <c r="J123" s="8"/>
      <c r="K123" s="8"/>
      <c r="L123" s="8"/>
      <c r="M123" s="10"/>
      <c r="N123" s="10"/>
      <c r="O123" s="10"/>
    </row>
    <row r="124" spans="1:15" ht="12.75">
      <c r="A124">
        <v>93</v>
      </c>
      <c r="B124" s="4"/>
      <c r="C124" s="4"/>
      <c r="D124" s="3"/>
      <c r="F124" s="3"/>
      <c r="G124" s="3"/>
      <c r="H124" s="3"/>
      <c r="I124" s="9"/>
      <c r="J124" s="8"/>
      <c r="K124" s="8"/>
      <c r="L124" s="8"/>
      <c r="M124" s="10"/>
      <c r="N124" s="10"/>
      <c r="O124" s="10"/>
    </row>
    <row r="125" spans="1:15" ht="12.75">
      <c r="A125">
        <v>94</v>
      </c>
      <c r="B125" s="4"/>
      <c r="C125" s="4"/>
      <c r="D125" s="3"/>
      <c r="F125" s="3"/>
      <c r="G125" s="3"/>
      <c r="H125" s="3"/>
      <c r="I125" s="9"/>
      <c r="J125" s="8"/>
      <c r="K125" s="8"/>
      <c r="L125" s="8"/>
      <c r="M125" s="10"/>
      <c r="N125" s="10"/>
      <c r="O125" s="10"/>
    </row>
    <row r="126" spans="1:15" ht="12.75">
      <c r="A126">
        <v>95</v>
      </c>
      <c r="B126" s="4"/>
      <c r="C126" s="4"/>
      <c r="D126" s="3"/>
      <c r="F126" s="3"/>
      <c r="G126" s="3"/>
      <c r="H126" s="3"/>
      <c r="I126" s="9"/>
      <c r="J126" s="8"/>
      <c r="K126" s="8"/>
      <c r="L126" s="8"/>
      <c r="M126" s="10"/>
      <c r="N126" s="10"/>
      <c r="O126" s="10"/>
    </row>
    <row r="127" spans="1:15" ht="12.75">
      <c r="A127">
        <v>96</v>
      </c>
      <c r="B127" s="4"/>
      <c r="C127" s="4"/>
      <c r="D127" s="3"/>
      <c r="F127" s="3"/>
      <c r="G127" s="3"/>
      <c r="H127" s="3"/>
      <c r="I127" s="9"/>
      <c r="J127" s="8"/>
      <c r="K127" s="8"/>
      <c r="L127" s="8"/>
      <c r="M127" s="10"/>
      <c r="N127" s="10"/>
      <c r="O127" s="10"/>
    </row>
    <row r="128" spans="1:15" ht="12.75">
      <c r="A128">
        <v>97</v>
      </c>
      <c r="B128" s="4"/>
      <c r="C128" s="4"/>
      <c r="D128" s="3"/>
      <c r="F128" s="3"/>
      <c r="G128" s="3"/>
      <c r="H128" s="3"/>
      <c r="I128" s="9"/>
      <c r="J128" s="8"/>
      <c r="K128" s="8"/>
      <c r="L128" s="8"/>
      <c r="M128" s="10"/>
      <c r="N128" s="10"/>
      <c r="O128" s="10"/>
    </row>
    <row r="129" spans="1:15" ht="12.75">
      <c r="A129">
        <v>98</v>
      </c>
      <c r="B129" s="4"/>
      <c r="C129" s="4"/>
      <c r="D129" s="3"/>
      <c r="F129" s="3"/>
      <c r="G129" s="3"/>
      <c r="H129" s="3"/>
      <c r="I129" s="9"/>
      <c r="J129" s="8"/>
      <c r="K129" s="8"/>
      <c r="L129" s="8"/>
      <c r="M129" s="10"/>
      <c r="N129" s="10"/>
      <c r="O129" s="10"/>
    </row>
    <row r="130" spans="1:15" ht="12.75">
      <c r="A130">
        <v>99</v>
      </c>
      <c r="B130" s="4"/>
      <c r="C130" s="4"/>
      <c r="D130" s="3"/>
      <c r="F130" s="3"/>
      <c r="G130" s="3"/>
      <c r="H130" s="3"/>
      <c r="I130" s="9"/>
      <c r="J130" s="8"/>
      <c r="K130" s="8"/>
      <c r="L130" s="8"/>
      <c r="M130" s="10"/>
      <c r="N130" s="10"/>
      <c r="O130" s="10"/>
    </row>
    <row r="131" spans="1:15" ht="12.75">
      <c r="A131">
        <v>100</v>
      </c>
      <c r="B131" s="4"/>
      <c r="C131" s="4"/>
      <c r="D131" s="3"/>
      <c r="F131" s="3"/>
      <c r="G131" s="3"/>
      <c r="H131" s="3"/>
      <c r="I131" s="9"/>
      <c r="J131" s="8"/>
      <c r="K131" s="8"/>
      <c r="L131" s="8"/>
      <c r="M131" s="10"/>
      <c r="N131" s="10"/>
      <c r="O131" s="10"/>
    </row>
  </sheetData>
  <printOptions gridLines="1"/>
  <pageMargins left="0.75" right="0.75" top="1" bottom="1" header="0.5" footer="0.5"/>
  <pageSetup orientation="landscape"/>
  <headerFooter alignWithMargins="0">
    <oddHeader>&amp;C&amp;F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31"/>
  <sheetViews>
    <sheetView workbookViewId="0" topLeftCell="A1">
      <selection activeCell="T3" sqref="T3"/>
    </sheetView>
  </sheetViews>
  <sheetFormatPr defaultColWidth="9.00390625" defaultRowHeight="12.75"/>
  <cols>
    <col min="1" max="1" width="6.00390625" style="0" customWidth="1"/>
    <col min="2" max="3" width="6.875" style="0" customWidth="1"/>
    <col min="4" max="4" width="7.375" style="0" customWidth="1"/>
    <col min="5" max="5" width="1.37890625" style="0" customWidth="1"/>
    <col min="6" max="6" width="5.75390625" style="0" customWidth="1"/>
    <col min="7" max="7" width="6.00390625" style="0" customWidth="1"/>
    <col min="8" max="8" width="5.75390625" style="0" customWidth="1"/>
    <col min="9" max="9" width="6.375" style="0" customWidth="1"/>
    <col min="10" max="12" width="5.75390625" style="6" customWidth="1"/>
    <col min="13" max="14" width="6.125" style="0" customWidth="1"/>
    <col min="15" max="15" width="6.25390625" style="0" customWidth="1"/>
    <col min="16" max="16384" width="11.375" style="0" customWidth="1"/>
  </cols>
  <sheetData>
    <row r="2" spans="1:19" ht="12.75">
      <c r="A2" s="1" t="s">
        <v>0</v>
      </c>
      <c r="B2" s="19"/>
      <c r="C2" s="20" t="s">
        <v>1</v>
      </c>
      <c r="D2" s="19"/>
      <c r="G2" s="12"/>
      <c r="Q2" s="13" t="s">
        <v>25</v>
      </c>
      <c r="R2" s="17"/>
      <c r="S2" s="17"/>
    </row>
    <row r="3" spans="2:19" ht="12.75">
      <c r="B3" s="21" t="s">
        <v>38</v>
      </c>
      <c r="C3" s="21" t="s">
        <v>39</v>
      </c>
      <c r="D3" s="21" t="s">
        <v>2</v>
      </c>
      <c r="G3" s="12"/>
      <c r="H3" s="12"/>
      <c r="Q3" s="5" t="s">
        <v>38</v>
      </c>
      <c r="R3" s="5" t="s">
        <v>39</v>
      </c>
      <c r="S3" s="5" t="s">
        <v>2</v>
      </c>
    </row>
    <row r="4" spans="1:19" ht="12.75">
      <c r="A4" s="21" t="s">
        <v>38</v>
      </c>
      <c r="B4" s="18">
        <f>(B8-B9)/2</f>
        <v>-0.25</v>
      </c>
      <c r="C4" s="18">
        <f>B8</f>
        <v>5</v>
      </c>
      <c r="D4" s="18">
        <f>0.5*B4+0.5*C4</f>
        <v>2.375</v>
      </c>
      <c r="F4" s="12"/>
      <c r="G4" s="11"/>
      <c r="H4" s="4"/>
      <c r="P4" s="25" t="s">
        <v>24</v>
      </c>
      <c r="Q4">
        <f>COUNTIF(B32:B131,"&lt;0")</f>
        <v>0</v>
      </c>
      <c r="R4">
        <f>COUNTIF(C32:C131,"&lt;0")</f>
        <v>0</v>
      </c>
      <c r="S4">
        <f>COUNTIF(D32:D131,"&lt;0")</f>
        <v>0</v>
      </c>
    </row>
    <row r="5" spans="1:19" ht="12.75">
      <c r="A5" s="21" t="s">
        <v>39</v>
      </c>
      <c r="B5" s="18">
        <v>0</v>
      </c>
      <c r="C5" s="18">
        <f>B8/2</f>
        <v>2.5</v>
      </c>
      <c r="D5" s="18">
        <f>0.5*C5</f>
        <v>1.25</v>
      </c>
      <c r="F5" s="12"/>
      <c r="G5" s="11"/>
      <c r="H5" s="4"/>
      <c r="P5" s="26" t="s">
        <v>23</v>
      </c>
      <c r="Q5">
        <f>COUNTIF(B32:B131,"&gt;1")</f>
        <v>0</v>
      </c>
      <c r="R5">
        <f>COUNTIF(C32:C131,"&gt;1")</f>
        <v>0</v>
      </c>
      <c r="S5">
        <f>COUNTIF(D32:D131,"&gt;1")</f>
        <v>0</v>
      </c>
    </row>
    <row r="6" spans="1:8" ht="12.75">
      <c r="A6" s="21" t="s">
        <v>2</v>
      </c>
      <c r="B6" s="18">
        <f>0.5*B4</f>
        <v>-0.125</v>
      </c>
      <c r="C6" s="18">
        <f>0.5*C4+0.5*C5</f>
        <v>3.75</v>
      </c>
      <c r="D6" s="18">
        <f>0.5*B6+0.5*C5</f>
        <v>1.1875</v>
      </c>
      <c r="F6" s="12"/>
      <c r="G6" s="11"/>
      <c r="H6" s="4"/>
    </row>
    <row r="7" spans="2:4" ht="12.75">
      <c r="B7" s="2"/>
      <c r="C7" s="2"/>
      <c r="D7" s="2"/>
    </row>
    <row r="8" spans="1:8" ht="12.75">
      <c r="A8" s="21" t="s">
        <v>27</v>
      </c>
      <c r="B8" s="31">
        <v>5</v>
      </c>
      <c r="C8" s="2"/>
      <c r="D8" s="2"/>
      <c r="G8" s="4"/>
      <c r="H8" s="4"/>
    </row>
    <row r="9" spans="1:2" ht="12.75">
      <c r="A9" s="21" t="s">
        <v>11</v>
      </c>
      <c r="B9" s="27">
        <v>5.5</v>
      </c>
    </row>
    <row r="13" spans="1:2" ht="12.75">
      <c r="A13" s="15" t="s">
        <v>3</v>
      </c>
      <c r="B13" s="14"/>
    </row>
    <row r="14" spans="1:2" ht="12.75">
      <c r="A14" s="15" t="s">
        <v>4</v>
      </c>
      <c r="B14" s="14"/>
    </row>
    <row r="15" spans="1:2" ht="12.75">
      <c r="A15" s="12" t="s">
        <v>44</v>
      </c>
      <c r="B15" s="18">
        <v>0.1</v>
      </c>
    </row>
    <row r="16" spans="1:2" ht="12.75">
      <c r="A16" s="12" t="s">
        <v>46</v>
      </c>
      <c r="B16" s="18">
        <v>0.2</v>
      </c>
    </row>
    <row r="17" spans="1:2" ht="12.75">
      <c r="A17" s="12" t="s">
        <v>19</v>
      </c>
      <c r="B17" s="18">
        <f>1-B15-B16</f>
        <v>0.7</v>
      </c>
    </row>
    <row r="18" spans="10:12" ht="12.75">
      <c r="J18"/>
      <c r="K18"/>
      <c r="L18"/>
    </row>
    <row r="19" spans="1:12" ht="12.75">
      <c r="A19" s="16" t="s">
        <v>5</v>
      </c>
      <c r="B19" s="17"/>
      <c r="J19"/>
      <c r="K19"/>
      <c r="L19"/>
    </row>
    <row r="20" spans="1:12" ht="12.75">
      <c r="A20" s="16" t="s">
        <v>6</v>
      </c>
      <c r="B20" s="17"/>
      <c r="J20"/>
      <c r="K20"/>
      <c r="L20"/>
    </row>
    <row r="21" spans="1:12" ht="12.75">
      <c r="A21" s="12" t="s">
        <v>44</v>
      </c>
      <c r="B21" s="9">
        <f>B131</f>
        <v>0.9071884266835007</v>
      </c>
      <c r="J21"/>
      <c r="K21"/>
      <c r="L21"/>
    </row>
    <row r="22" spans="1:12" ht="12.75">
      <c r="A22" s="12" t="s">
        <v>46</v>
      </c>
      <c r="B22" s="9">
        <f>C131</f>
        <v>0.0889723143954424</v>
      </c>
      <c r="J22"/>
      <c r="K22"/>
      <c r="L22"/>
    </row>
    <row r="23" spans="1:15" ht="12.75">
      <c r="A23" s="12" t="s">
        <v>19</v>
      </c>
      <c r="B23" s="9">
        <f>D131</f>
        <v>0.0038392589210569134</v>
      </c>
      <c r="C23" s="3"/>
      <c r="D23" s="3"/>
      <c r="E23" s="3"/>
      <c r="F23" s="3"/>
      <c r="G23" s="3"/>
      <c r="H23" s="3"/>
      <c r="I23" s="3"/>
      <c r="J23" s="7"/>
      <c r="K23" s="7"/>
      <c r="L23" s="7"/>
      <c r="M23" s="4"/>
      <c r="N23" s="4"/>
      <c r="O23" s="4"/>
    </row>
    <row r="24" spans="2:15" ht="12.75">
      <c r="B24" s="3"/>
      <c r="C24" s="3"/>
      <c r="D24" s="3"/>
      <c r="E24" s="3"/>
      <c r="F24" s="3"/>
      <c r="G24" s="3"/>
      <c r="H24" s="3"/>
      <c r="I24" s="3"/>
      <c r="J24" s="7"/>
      <c r="K24" s="7"/>
      <c r="L24" s="7"/>
      <c r="M24" s="4"/>
      <c r="N24" s="4"/>
      <c r="O24" s="4"/>
    </row>
    <row r="25" spans="10:12" ht="12.75">
      <c r="J25"/>
      <c r="K25"/>
      <c r="L25"/>
    </row>
    <row r="26" spans="10:12" ht="12.75">
      <c r="J26"/>
      <c r="K26"/>
      <c r="L26"/>
    </row>
    <row r="27" spans="10:12" ht="12.75">
      <c r="J27"/>
      <c r="K27"/>
      <c r="L27"/>
    </row>
    <row r="28" spans="10:12" ht="12.75">
      <c r="J28"/>
      <c r="K28"/>
      <c r="L28"/>
    </row>
    <row r="29" spans="10:12" ht="12.75">
      <c r="J29"/>
      <c r="K29"/>
      <c r="L29"/>
    </row>
    <row r="30" spans="1:15" ht="12.75">
      <c r="A30" s="14"/>
      <c r="B30" s="23"/>
      <c r="C30" s="20" t="s">
        <v>14</v>
      </c>
      <c r="D30" s="14"/>
      <c r="E30" s="23"/>
      <c r="F30" s="14"/>
      <c r="G30" s="20" t="s">
        <v>15</v>
      </c>
      <c r="H30" s="14"/>
      <c r="I30" s="14"/>
      <c r="J30" s="23"/>
      <c r="K30" s="20" t="s">
        <v>16</v>
      </c>
      <c r="L30" s="14"/>
      <c r="M30" s="23"/>
      <c r="N30" s="20" t="s">
        <v>17</v>
      </c>
      <c r="O30" s="14"/>
    </row>
    <row r="31" spans="1:15" s="5" customFormat="1" ht="12.75">
      <c r="A31" s="13" t="s">
        <v>7</v>
      </c>
      <c r="B31" s="24" t="s">
        <v>38</v>
      </c>
      <c r="C31" s="21" t="s">
        <v>39</v>
      </c>
      <c r="D31" s="21" t="s">
        <v>2</v>
      </c>
      <c r="E31" s="24"/>
      <c r="F31" s="21" t="s">
        <v>40</v>
      </c>
      <c r="G31" s="21" t="s">
        <v>41</v>
      </c>
      <c r="H31" s="21" t="s">
        <v>8</v>
      </c>
      <c r="I31" s="21" t="s">
        <v>9</v>
      </c>
      <c r="J31" s="24" t="s">
        <v>42</v>
      </c>
      <c r="K31" s="21" t="s">
        <v>43</v>
      </c>
      <c r="L31" s="21" t="s">
        <v>22</v>
      </c>
      <c r="M31" s="24" t="s">
        <v>45</v>
      </c>
      <c r="N31" s="21" t="s">
        <v>47</v>
      </c>
      <c r="O31" s="21" t="s">
        <v>21</v>
      </c>
    </row>
    <row r="32" spans="1:15" ht="12.75">
      <c r="A32">
        <v>1</v>
      </c>
      <c r="B32" s="3">
        <f>B15</f>
        <v>0.1</v>
      </c>
      <c r="C32" s="3">
        <f>B16</f>
        <v>0.2</v>
      </c>
      <c r="D32" s="3">
        <f>B17</f>
        <v>0.7</v>
      </c>
      <c r="E32" s="3"/>
      <c r="F32" s="3">
        <f>B32*$B$4+C32*$C$4+D32*$D$4</f>
        <v>2.6374999999999997</v>
      </c>
      <c r="G32" s="3">
        <f aca="true" t="shared" si="0" ref="G32:G63">$B$5*B32+$C$5*C32+$D$5*D32</f>
        <v>1.375</v>
      </c>
      <c r="H32" s="3">
        <f aca="true" t="shared" si="1" ref="H32:H63">$B$6*B32+$C$6*C32+$D$6*D32</f>
        <v>1.56875</v>
      </c>
      <c r="I32" s="9">
        <f>B32*F32+C32*G32+D32*H32</f>
        <v>1.636875</v>
      </c>
      <c r="J32" s="8">
        <f>B32*(F32)/I32</f>
        <v>0.16113020236731576</v>
      </c>
      <c r="K32" s="8">
        <f aca="true" t="shared" si="2" ref="K32:K63">C32*(G32)/I32</f>
        <v>0.16800305460099274</v>
      </c>
      <c r="L32" s="8">
        <f aca="true" t="shared" si="3" ref="L32:L63">D32*(H32)/I32</f>
        <v>0.6708667430316915</v>
      </c>
      <c r="M32" s="10">
        <f>J32-B32</f>
        <v>0.061130202367315756</v>
      </c>
      <c r="N32" s="10">
        <f aca="true" t="shared" si="4" ref="N32:N63">K32-C32</f>
        <v>-0.03199694539900727</v>
      </c>
      <c r="O32" s="10">
        <f aca="true" t="shared" si="5" ref="O32:O63">L32-D32</f>
        <v>-0.029133256968308485</v>
      </c>
    </row>
    <row r="33" spans="1:15" ht="12.75">
      <c r="A33">
        <f aca="true" t="shared" si="6" ref="A33:A64">A32+1</f>
        <v>2</v>
      </c>
      <c r="B33" s="4">
        <f aca="true" t="shared" si="7" ref="B33:B64">J32</f>
        <v>0.16113020236731576</v>
      </c>
      <c r="C33" s="4">
        <f aca="true" t="shared" si="8" ref="C33:C64">K32</f>
        <v>0.16800305460099274</v>
      </c>
      <c r="D33" s="3">
        <f aca="true" t="shared" si="9" ref="D33:D64">L32</f>
        <v>0.6708667430316915</v>
      </c>
      <c r="F33" s="3">
        <f aca="true" t="shared" si="10" ref="F33:F63">B33*$B$4+C33*$C$4+D33*$D$4</f>
        <v>2.393041237113402</v>
      </c>
      <c r="G33" s="3">
        <f t="shared" si="0"/>
        <v>1.2585910652920962</v>
      </c>
      <c r="H33" s="3">
        <f t="shared" si="1"/>
        <v>1.406524436807942</v>
      </c>
      <c r="I33" s="9">
        <f aca="true" t="shared" si="11" ref="I33:I64">B33*F33+C33*G33+D33*H33</f>
        <v>1.540628830187832</v>
      </c>
      <c r="J33" s="8">
        <f aca="true" t="shared" si="12" ref="J33:J63">B33*(F33)/I33</f>
        <v>0.250281710463904</v>
      </c>
      <c r="K33" s="8">
        <f t="shared" si="2"/>
        <v>0.13724729754460732</v>
      </c>
      <c r="L33" s="8">
        <f t="shared" si="3"/>
        <v>0.6124709919914887</v>
      </c>
      <c r="M33" s="10">
        <f aca="true" t="shared" si="13" ref="M33:M63">J33-B33</f>
        <v>0.08915150809658826</v>
      </c>
      <c r="N33" s="10">
        <f t="shared" si="4"/>
        <v>-0.03075575705638542</v>
      </c>
      <c r="O33" s="10">
        <f t="shared" si="5"/>
        <v>-0.05839575104020278</v>
      </c>
    </row>
    <row r="34" spans="1:15" ht="12.75">
      <c r="A34">
        <f t="shared" si="6"/>
        <v>3</v>
      </c>
      <c r="B34" s="4">
        <f t="shared" si="7"/>
        <v>0.250281710463904</v>
      </c>
      <c r="C34" s="4">
        <f t="shared" si="8"/>
        <v>0.13724729754460732</v>
      </c>
      <c r="D34" s="3">
        <f t="shared" si="9"/>
        <v>0.6124709919914887</v>
      </c>
      <c r="F34" s="3">
        <f t="shared" si="10"/>
        <v>2.078284666086846</v>
      </c>
      <c r="G34" s="3">
        <f t="shared" si="0"/>
        <v>1.1087069838508792</v>
      </c>
      <c r="H34" s="3">
        <f t="shared" si="1"/>
        <v>1.2107014549741821</v>
      </c>
      <c r="I34" s="9">
        <f t="shared" si="11"/>
        <v>1.4138431994950613</v>
      </c>
      <c r="J34" s="8">
        <f t="shared" si="12"/>
        <v>0.36790263675978196</v>
      </c>
      <c r="K34" s="8">
        <f t="shared" si="2"/>
        <v>0.10762652984200126</v>
      </c>
      <c r="L34" s="8">
        <f t="shared" si="3"/>
        <v>0.5244708333982168</v>
      </c>
      <c r="M34" s="10">
        <f t="shared" si="13"/>
        <v>0.11762092629587795</v>
      </c>
      <c r="N34" s="10">
        <f t="shared" si="4"/>
        <v>-0.029620767702606063</v>
      </c>
      <c r="O34" s="10">
        <f t="shared" si="5"/>
        <v>-0.08800015859327193</v>
      </c>
    </row>
    <row r="35" spans="1:15" ht="12.75">
      <c r="A35">
        <f t="shared" si="6"/>
        <v>4</v>
      </c>
      <c r="B35" s="4">
        <f t="shared" si="7"/>
        <v>0.36790263675978196</v>
      </c>
      <c r="C35" s="4">
        <f t="shared" si="8"/>
        <v>0.10762652984200126</v>
      </c>
      <c r="D35" s="3">
        <f t="shared" si="9"/>
        <v>0.5244708333982168</v>
      </c>
      <c r="F35" s="3">
        <f t="shared" si="10"/>
        <v>1.6917752193408255</v>
      </c>
      <c r="G35" s="3">
        <f t="shared" si="0"/>
        <v>0.924654866352774</v>
      </c>
      <c r="H35" s="3">
        <f t="shared" si="1"/>
        <v>0.9804207719729143</v>
      </c>
      <c r="I35" s="9">
        <f t="shared" si="11"/>
        <v>1.236128057924974</v>
      </c>
      <c r="J35" s="8">
        <f t="shared" si="12"/>
        <v>0.5035146318457928</v>
      </c>
      <c r="K35" s="8">
        <f t="shared" si="2"/>
        <v>0.08050735029356373</v>
      </c>
      <c r="L35" s="8">
        <f t="shared" si="3"/>
        <v>0.41597801786064353</v>
      </c>
      <c r="M35" s="10">
        <f t="shared" si="13"/>
        <v>0.13561199508601085</v>
      </c>
      <c r="N35" s="10">
        <f t="shared" si="4"/>
        <v>-0.027119179548437525</v>
      </c>
      <c r="O35" s="10">
        <f t="shared" si="5"/>
        <v>-0.10849281553757323</v>
      </c>
    </row>
    <row r="36" spans="1:15" ht="12.75">
      <c r="A36">
        <f t="shared" si="6"/>
        <v>5</v>
      </c>
      <c r="B36" s="4">
        <f t="shared" si="7"/>
        <v>0.5035146318457928</v>
      </c>
      <c r="C36" s="4">
        <f t="shared" si="8"/>
        <v>0.08050735029356373</v>
      </c>
      <c r="D36" s="3">
        <f t="shared" si="9"/>
        <v>0.41597801786064353</v>
      </c>
      <c r="F36" s="3">
        <f t="shared" si="10"/>
        <v>1.2646058859253988</v>
      </c>
      <c r="G36" s="3">
        <f t="shared" si="0"/>
        <v>0.7212408980597137</v>
      </c>
      <c r="H36" s="3">
        <f t="shared" si="1"/>
        <v>0.7329371308296541</v>
      </c>
      <c r="I36" s="9">
        <f t="shared" si="11"/>
        <v>0.9996984956068744</v>
      </c>
      <c r="J36" s="8">
        <f t="shared" si="12"/>
        <v>0.6369396071714677</v>
      </c>
      <c r="K36" s="8">
        <f t="shared" si="2"/>
        <v>0.058082705817106346</v>
      </c>
      <c r="L36" s="8">
        <f t="shared" si="3"/>
        <v>0.3049776870114259</v>
      </c>
      <c r="M36" s="10">
        <f t="shared" si="13"/>
        <v>0.13342497532567488</v>
      </c>
      <c r="N36" s="10">
        <f t="shared" si="4"/>
        <v>-0.022424644476457388</v>
      </c>
      <c r="O36" s="10">
        <f t="shared" si="5"/>
        <v>-0.11100033084921762</v>
      </c>
    </row>
    <row r="37" spans="1:15" ht="12.75">
      <c r="A37">
        <f t="shared" si="6"/>
        <v>6</v>
      </c>
      <c r="B37" s="4">
        <f t="shared" si="7"/>
        <v>0.6369396071714677</v>
      </c>
      <c r="C37" s="4">
        <f t="shared" si="8"/>
        <v>0.058082705817106346</v>
      </c>
      <c r="D37" s="3">
        <f t="shared" si="9"/>
        <v>0.3049776870114259</v>
      </c>
      <c r="F37" s="3">
        <f t="shared" si="10"/>
        <v>0.8555006339448014</v>
      </c>
      <c r="G37" s="3">
        <f t="shared" si="0"/>
        <v>0.5264288733070484</v>
      </c>
      <c r="H37" s="3">
        <f t="shared" si="1"/>
        <v>0.5003536992437836</v>
      </c>
      <c r="I37" s="9">
        <f t="shared" si="11"/>
        <v>0.7280753649846472</v>
      </c>
      <c r="J37" s="8">
        <f t="shared" si="12"/>
        <v>0.7484146064071727</v>
      </c>
      <c r="K37" s="8">
        <f t="shared" si="2"/>
        <v>0.0419962202437227</v>
      </c>
      <c r="L37" s="8">
        <f t="shared" si="3"/>
        <v>0.2095891733491045</v>
      </c>
      <c r="M37" s="10">
        <f t="shared" si="13"/>
        <v>0.11147499923570503</v>
      </c>
      <c r="N37" s="10">
        <f t="shared" si="4"/>
        <v>-0.016086485573383644</v>
      </c>
      <c r="O37" s="10">
        <f t="shared" si="5"/>
        <v>-0.0953885136623214</v>
      </c>
    </row>
    <row r="38" spans="1:15" ht="12.75">
      <c r="A38">
        <f t="shared" si="6"/>
        <v>7</v>
      </c>
      <c r="B38" s="4">
        <f t="shared" si="7"/>
        <v>0.7484146064071727</v>
      </c>
      <c r="C38" s="4">
        <f t="shared" si="8"/>
        <v>0.0419962202437227</v>
      </c>
      <c r="D38" s="3">
        <f t="shared" si="9"/>
        <v>0.2095891733491045</v>
      </c>
      <c r="F38" s="3">
        <f t="shared" si="10"/>
        <v>0.5206517363209435</v>
      </c>
      <c r="G38" s="3">
        <f t="shared" si="0"/>
        <v>0.36697701729568744</v>
      </c>
      <c r="H38" s="3">
        <f t="shared" si="1"/>
        <v>0.31282114346512513</v>
      </c>
      <c r="I38" s="9">
        <f t="shared" si="11"/>
        <v>0.4706389368215613</v>
      </c>
      <c r="J38" s="8">
        <f t="shared" si="12"/>
        <v>0.8279454457071144</v>
      </c>
      <c r="K38" s="8">
        <f t="shared" si="2"/>
        <v>0.03274622313830638</v>
      </c>
      <c r="L38" s="8">
        <f t="shared" si="3"/>
        <v>0.1393083311545793</v>
      </c>
      <c r="M38" s="10">
        <f t="shared" si="13"/>
        <v>0.07953083929994165</v>
      </c>
      <c r="N38" s="10">
        <f t="shared" si="4"/>
        <v>-0.009249997105416324</v>
      </c>
      <c r="O38" s="10">
        <f t="shared" si="5"/>
        <v>-0.07028084219452521</v>
      </c>
    </row>
    <row r="39" spans="1:15" ht="12.75">
      <c r="A39">
        <f t="shared" si="6"/>
        <v>8</v>
      </c>
      <c r="B39" s="4">
        <f t="shared" si="7"/>
        <v>0.8279454457071144</v>
      </c>
      <c r="C39" s="4">
        <f t="shared" si="8"/>
        <v>0.03274622313830638</v>
      </c>
      <c r="D39" s="3">
        <f t="shared" si="9"/>
        <v>0.1393083311545793</v>
      </c>
      <c r="F39" s="3">
        <f t="shared" si="10"/>
        <v>0.2876020407568792</v>
      </c>
      <c r="G39" s="3">
        <f t="shared" si="0"/>
        <v>0.25600097178899006</v>
      </c>
      <c r="H39" s="3">
        <f t="shared" si="1"/>
        <v>0.18473379930132255</v>
      </c>
      <c r="I39" s="9">
        <f t="shared" si="11"/>
        <v>0.2722368220550678</v>
      </c>
      <c r="J39" s="8">
        <f t="shared" si="12"/>
        <v>0.8746752111753773</v>
      </c>
      <c r="K39" s="8">
        <f t="shared" si="2"/>
        <v>0.03079328094760755</v>
      </c>
      <c r="L39" s="8">
        <f t="shared" si="3"/>
        <v>0.09453150787701524</v>
      </c>
      <c r="M39" s="10">
        <f t="shared" si="13"/>
        <v>0.04672976546826291</v>
      </c>
      <c r="N39" s="10">
        <f t="shared" si="4"/>
        <v>-0.0019529421906988274</v>
      </c>
      <c r="O39" s="10">
        <f t="shared" si="5"/>
        <v>-0.04477682327756406</v>
      </c>
    </row>
    <row r="40" spans="1:15" ht="12.75">
      <c r="A40">
        <f t="shared" si="6"/>
        <v>9</v>
      </c>
      <c r="B40" s="4">
        <f t="shared" si="7"/>
        <v>0.8746752111753773</v>
      </c>
      <c r="C40" s="4">
        <f t="shared" si="8"/>
        <v>0.03079328094760755</v>
      </c>
      <c r="D40" s="3">
        <f t="shared" si="9"/>
        <v>0.09453150787701524</v>
      </c>
      <c r="F40" s="3">
        <f t="shared" si="10"/>
        <v>0.15980993315210462</v>
      </c>
      <c r="G40" s="3">
        <f t="shared" si="0"/>
        <v>0.1951475872152879</v>
      </c>
      <c r="H40" s="3">
        <f t="shared" si="1"/>
        <v>0.11839656776056176</v>
      </c>
      <c r="I40" s="9">
        <f t="shared" si="11"/>
        <v>0.15698322758497724</v>
      </c>
      <c r="J40" s="8">
        <f t="shared" si="12"/>
        <v>0.8904249783759489</v>
      </c>
      <c r="K40" s="8">
        <f t="shared" si="2"/>
        <v>0.03827946827068022</v>
      </c>
      <c r="L40" s="8">
        <f t="shared" si="3"/>
        <v>0.0712955533533709</v>
      </c>
      <c r="M40" s="10">
        <f t="shared" si="13"/>
        <v>0.01574976720057164</v>
      </c>
      <c r="N40" s="10">
        <f t="shared" si="4"/>
        <v>0.007486187323072668</v>
      </c>
      <c r="O40" s="10">
        <f t="shared" si="5"/>
        <v>-0.02323595452364434</v>
      </c>
    </row>
    <row r="41" spans="1:15" ht="12.75">
      <c r="A41">
        <f t="shared" si="6"/>
        <v>10</v>
      </c>
      <c r="B41" s="4">
        <f t="shared" si="7"/>
        <v>0.8904249783759489</v>
      </c>
      <c r="C41" s="4">
        <f t="shared" si="8"/>
        <v>0.03827946827068022</v>
      </c>
      <c r="D41" s="3">
        <f t="shared" si="9"/>
        <v>0.0712955533533709</v>
      </c>
      <c r="F41" s="3">
        <f t="shared" si="10"/>
        <v>0.13811803597366976</v>
      </c>
      <c r="G41" s="3">
        <f t="shared" si="0"/>
        <v>0.18481811236841417</v>
      </c>
      <c r="H41" s="3">
        <f t="shared" si="1"/>
        <v>0.11690835332518516</v>
      </c>
      <c r="I41" s="9">
        <f t="shared" si="11"/>
        <v>0.13839353400538765</v>
      </c>
      <c r="J41" s="8">
        <f t="shared" si="12"/>
        <v>0.8886524220878389</v>
      </c>
      <c r="K41" s="8">
        <f t="shared" si="2"/>
        <v>0.05112044517902334</v>
      </c>
      <c r="L41" s="8">
        <f t="shared" si="3"/>
        <v>0.0602271327331376</v>
      </c>
      <c r="M41" s="10">
        <f t="shared" si="13"/>
        <v>-0.0017725562881100165</v>
      </c>
      <c r="N41" s="10">
        <f t="shared" si="4"/>
        <v>0.01284097690834312</v>
      </c>
      <c r="O41" s="10">
        <f t="shared" si="5"/>
        <v>-0.011068420620233298</v>
      </c>
    </row>
    <row r="42" spans="1:15" ht="12.75">
      <c r="A42">
        <f t="shared" si="6"/>
        <v>11</v>
      </c>
      <c r="B42" s="4">
        <f t="shared" si="7"/>
        <v>0.8886524220878389</v>
      </c>
      <c r="C42" s="4">
        <f t="shared" si="8"/>
        <v>0.05112044517902334</v>
      </c>
      <c r="D42" s="3">
        <f t="shared" si="9"/>
        <v>0.0602271327331376</v>
      </c>
      <c r="F42" s="3">
        <f t="shared" si="10"/>
        <v>0.1764785606143588</v>
      </c>
      <c r="G42" s="3">
        <f t="shared" si="0"/>
        <v>0.20308502886398036</v>
      </c>
      <c r="H42" s="3">
        <f t="shared" si="1"/>
        <v>0.15213983678095855</v>
      </c>
      <c r="I42" s="9">
        <f t="shared" si="11"/>
        <v>0.1763728435650516</v>
      </c>
      <c r="J42" s="8">
        <f t="shared" si="12"/>
        <v>0.8891850761519448</v>
      </c>
      <c r="K42" s="8">
        <f t="shared" si="2"/>
        <v>0.05886278678096133</v>
      </c>
      <c r="L42" s="8">
        <f t="shared" si="3"/>
        <v>0.05195213706709395</v>
      </c>
      <c r="M42" s="10">
        <f t="shared" si="13"/>
        <v>0.000532654064105853</v>
      </c>
      <c r="N42" s="10">
        <f t="shared" si="4"/>
        <v>0.007742341601937992</v>
      </c>
      <c r="O42" s="10">
        <f t="shared" si="5"/>
        <v>-0.008274995666043651</v>
      </c>
    </row>
    <row r="43" spans="1:15" ht="12.75">
      <c r="A43">
        <f t="shared" si="6"/>
        <v>12</v>
      </c>
      <c r="B43" s="4">
        <f t="shared" si="7"/>
        <v>0.8891850761519448</v>
      </c>
      <c r="C43" s="4">
        <f t="shared" si="8"/>
        <v>0.05886278678096133</v>
      </c>
      <c r="D43" s="3">
        <f t="shared" si="9"/>
        <v>0.05195213706709395</v>
      </c>
      <c r="F43" s="3">
        <f t="shared" si="10"/>
        <v>0.1954039904011686</v>
      </c>
      <c r="G43" s="3">
        <f t="shared" si="0"/>
        <v>0.21209713828627075</v>
      </c>
      <c r="H43" s="3">
        <f t="shared" si="1"/>
        <v>0.17128047867678597</v>
      </c>
      <c r="I43" s="9">
        <f t="shared" si="11"/>
        <v>0.19513332761818764</v>
      </c>
      <c r="J43" s="8">
        <f t="shared" si="12"/>
        <v>0.8904184344420639</v>
      </c>
      <c r="K43" s="8">
        <f t="shared" si="2"/>
        <v>0.06397999142527398</v>
      </c>
      <c r="L43" s="8">
        <f t="shared" si="3"/>
        <v>0.04560157413266222</v>
      </c>
      <c r="M43" s="10">
        <f t="shared" si="13"/>
        <v>0.0012333582901191686</v>
      </c>
      <c r="N43" s="10">
        <f t="shared" si="4"/>
        <v>0.005117204644312652</v>
      </c>
      <c r="O43" s="10">
        <f t="shared" si="5"/>
        <v>-0.0063505629344317305</v>
      </c>
    </row>
    <row r="44" spans="1:15" ht="12.75">
      <c r="A44">
        <f t="shared" si="6"/>
        <v>13</v>
      </c>
      <c r="B44" s="4">
        <f t="shared" si="7"/>
        <v>0.8904184344420639</v>
      </c>
      <c r="C44" s="4">
        <f t="shared" si="8"/>
        <v>0.06397999142527398</v>
      </c>
      <c r="D44" s="3">
        <f t="shared" si="9"/>
        <v>0.04560157413266222</v>
      </c>
      <c r="F44" s="3">
        <f t="shared" si="10"/>
        <v>0.20559908708092672</v>
      </c>
      <c r="G44" s="3">
        <f t="shared" si="0"/>
        <v>0.21695194622901273</v>
      </c>
      <c r="H44" s="3">
        <f t="shared" si="1"/>
        <v>0.18277453282205586</v>
      </c>
      <c r="I44" s="9">
        <f t="shared" si="11"/>
        <v>0.20528460730879275</v>
      </c>
      <c r="J44" s="8">
        <f t="shared" si="12"/>
        <v>0.8917824850157439</v>
      </c>
      <c r="K44" s="8">
        <f t="shared" si="2"/>
        <v>0.06761629058017642</v>
      </c>
      <c r="L44" s="8">
        <f t="shared" si="3"/>
        <v>0.04060122440407975</v>
      </c>
      <c r="M44" s="10">
        <f t="shared" si="13"/>
        <v>0.0013640505736799424</v>
      </c>
      <c r="N44" s="10">
        <f t="shared" si="4"/>
        <v>0.0036362991549024337</v>
      </c>
      <c r="O44" s="10">
        <f t="shared" si="5"/>
        <v>-0.005000349728582473</v>
      </c>
    </row>
    <row r="45" spans="1:15" ht="12.75">
      <c r="A45">
        <f t="shared" si="6"/>
        <v>14</v>
      </c>
      <c r="B45" s="4">
        <f t="shared" si="7"/>
        <v>0.8917824850157439</v>
      </c>
      <c r="C45" s="4">
        <f t="shared" si="8"/>
        <v>0.06761629058017642</v>
      </c>
      <c r="D45" s="3">
        <f t="shared" si="9"/>
        <v>0.04060122440407975</v>
      </c>
      <c r="F45" s="3">
        <f t="shared" si="10"/>
        <v>0.21156373960663555</v>
      </c>
      <c r="G45" s="3">
        <f t="shared" si="0"/>
        <v>0.21979225695554072</v>
      </c>
      <c r="H45" s="3">
        <f t="shared" si="1"/>
        <v>0.19030223302853827</v>
      </c>
      <c r="I45" s="9">
        <f t="shared" si="11"/>
        <v>0.211256878226997</v>
      </c>
      <c r="J45" s="8">
        <f t="shared" si="12"/>
        <v>0.8930778445135557</v>
      </c>
      <c r="K45" s="8">
        <f t="shared" si="2"/>
        <v>0.07034818103110382</v>
      </c>
      <c r="L45" s="8">
        <f t="shared" si="3"/>
        <v>0.03657397445534046</v>
      </c>
      <c r="M45" s="10">
        <f t="shared" si="13"/>
        <v>0.0012953594978117877</v>
      </c>
      <c r="N45" s="10">
        <f t="shared" si="4"/>
        <v>0.0027318904509274072</v>
      </c>
      <c r="O45" s="10">
        <f t="shared" si="5"/>
        <v>-0.004027249948739285</v>
      </c>
    </row>
    <row r="46" spans="1:15" ht="12.75">
      <c r="A46">
        <f t="shared" si="6"/>
        <v>15</v>
      </c>
      <c r="B46" s="4">
        <f t="shared" si="7"/>
        <v>0.8930778445135557</v>
      </c>
      <c r="C46" s="4">
        <f t="shared" si="8"/>
        <v>0.07034818103110382</v>
      </c>
      <c r="D46" s="3">
        <f t="shared" si="9"/>
        <v>0.03657397445534046</v>
      </c>
      <c r="F46" s="3">
        <f t="shared" si="10"/>
        <v>0.21533463335856384</v>
      </c>
      <c r="G46" s="3">
        <f t="shared" si="0"/>
        <v>0.22158792064693517</v>
      </c>
      <c r="H46" s="3">
        <f t="shared" si="1"/>
        <v>0.1956025429681617</v>
      </c>
      <c r="I46" s="9">
        <f t="shared" si="11"/>
        <v>0.21505285977487665</v>
      </c>
      <c r="J46" s="8">
        <f t="shared" si="12"/>
        <v>0.8942480021437479</v>
      </c>
      <c r="K46" s="8">
        <f t="shared" si="2"/>
        <v>0.0724859328645745</v>
      </c>
      <c r="L46" s="8">
        <f t="shared" si="3"/>
        <v>0.03326606499167763</v>
      </c>
      <c r="M46" s="10">
        <f t="shared" si="13"/>
        <v>0.0011701576301922367</v>
      </c>
      <c r="N46" s="10">
        <f t="shared" si="4"/>
        <v>0.0021377518334706747</v>
      </c>
      <c r="O46" s="10">
        <f t="shared" si="5"/>
        <v>-0.003307909463662835</v>
      </c>
    </row>
    <row r="47" spans="1:15" ht="12.75">
      <c r="A47">
        <f t="shared" si="6"/>
        <v>16</v>
      </c>
      <c r="B47" s="4">
        <f t="shared" si="7"/>
        <v>0.8942480021437479</v>
      </c>
      <c r="C47" s="4">
        <f t="shared" si="8"/>
        <v>0.0724859328645745</v>
      </c>
      <c r="D47" s="3">
        <f t="shared" si="9"/>
        <v>0.03326606499167763</v>
      </c>
      <c r="F47" s="3">
        <f t="shared" si="10"/>
        <v>0.21787456814216988</v>
      </c>
      <c r="G47" s="3">
        <f t="shared" si="0"/>
        <v>0.22279741340103326</v>
      </c>
      <c r="H47" s="3">
        <f t="shared" si="1"/>
        <v>0.1995447001518031</v>
      </c>
      <c r="I47" s="9">
        <f t="shared" si="11"/>
        <v>0.21762164259325015</v>
      </c>
      <c r="J47" s="8">
        <f t="shared" si="12"/>
        <v>0.8952873204951645</v>
      </c>
      <c r="K47" s="8">
        <f t="shared" si="2"/>
        <v>0.07420989088099574</v>
      </c>
      <c r="L47" s="8">
        <f t="shared" si="3"/>
        <v>0.03050278862383973</v>
      </c>
      <c r="M47" s="10">
        <f t="shared" si="13"/>
        <v>0.0010393183514165738</v>
      </c>
      <c r="N47" s="10">
        <f t="shared" si="4"/>
        <v>0.001723958016421237</v>
      </c>
      <c r="O47" s="10">
        <f t="shared" si="5"/>
        <v>-0.0027632763678378976</v>
      </c>
    </row>
    <row r="48" spans="1:15" ht="12.75">
      <c r="A48">
        <f t="shared" si="6"/>
        <v>17</v>
      </c>
      <c r="B48" s="4">
        <f t="shared" si="7"/>
        <v>0.8952873204951645</v>
      </c>
      <c r="C48" s="4">
        <f t="shared" si="8"/>
        <v>0.07420989088099574</v>
      </c>
      <c r="D48" s="3">
        <f t="shared" si="9"/>
        <v>0.03050278862383973</v>
      </c>
      <c r="F48" s="3">
        <f t="shared" si="10"/>
        <v>0.21967174726280692</v>
      </c>
      <c r="G48" s="3">
        <f t="shared" si="0"/>
        <v>0.223653212982289</v>
      </c>
      <c r="H48" s="3">
        <f t="shared" si="1"/>
        <v>0.2025982372326481</v>
      </c>
      <c r="I48" s="9">
        <f t="shared" si="11"/>
        <v>0.21944642173187914</v>
      </c>
      <c r="J48" s="8">
        <f t="shared" si="12"/>
        <v>0.8962065931323366</v>
      </c>
      <c r="K48" s="8">
        <f t="shared" si="2"/>
        <v>0.07563249562063223</v>
      </c>
      <c r="L48" s="8">
        <f t="shared" si="3"/>
        <v>0.02816091124703108</v>
      </c>
      <c r="M48" s="10">
        <f t="shared" si="13"/>
        <v>0.0009192726371721749</v>
      </c>
      <c r="N48" s="10">
        <f t="shared" si="4"/>
        <v>0.0014226047396364988</v>
      </c>
      <c r="O48" s="10">
        <f t="shared" si="5"/>
        <v>-0.0023418773768086494</v>
      </c>
    </row>
    <row r="49" spans="1:15" ht="12.75">
      <c r="A49">
        <f t="shared" si="6"/>
        <v>18</v>
      </c>
      <c r="B49" s="4">
        <f t="shared" si="7"/>
        <v>0.8962065931323366</v>
      </c>
      <c r="C49" s="4">
        <f t="shared" si="8"/>
        <v>0.07563249562063223</v>
      </c>
      <c r="D49" s="3">
        <f t="shared" si="9"/>
        <v>0.02816091124703108</v>
      </c>
      <c r="F49" s="3">
        <f t="shared" si="10"/>
        <v>0.22099299403177583</v>
      </c>
      <c r="G49" s="3">
        <f t="shared" si="0"/>
        <v>0.22428237811036944</v>
      </c>
      <c r="H49" s="3">
        <f t="shared" si="1"/>
        <v>0.20503711654167822</v>
      </c>
      <c r="I49" s="9">
        <f t="shared" si="11"/>
        <v>0.2207924463088275</v>
      </c>
      <c r="J49" s="8">
        <f t="shared" si="12"/>
        <v>0.8970206254715253</v>
      </c>
      <c r="K49" s="8">
        <f t="shared" si="2"/>
        <v>0.07682797244109932</v>
      </c>
      <c r="L49" s="8">
        <f t="shared" si="3"/>
        <v>0.026151402087375295</v>
      </c>
      <c r="M49" s="10">
        <f t="shared" si="13"/>
        <v>0.0008140323391886417</v>
      </c>
      <c r="N49" s="10">
        <f t="shared" si="4"/>
        <v>0.001195476820467084</v>
      </c>
      <c r="O49" s="10">
        <f t="shared" si="5"/>
        <v>-0.0020095091596557847</v>
      </c>
    </row>
    <row r="50" spans="1:15" ht="12.75">
      <c r="A50">
        <f t="shared" si="6"/>
        <v>19</v>
      </c>
      <c r="B50" s="4">
        <f t="shared" si="7"/>
        <v>0.8970206254715253</v>
      </c>
      <c r="C50" s="4">
        <f t="shared" si="8"/>
        <v>0.07682797244109932</v>
      </c>
      <c r="D50" s="3">
        <f t="shared" si="9"/>
        <v>0.026151402087375295</v>
      </c>
      <c r="F50" s="3">
        <f t="shared" si="10"/>
        <v>0.22199428579513159</v>
      </c>
      <c r="G50" s="3">
        <f t="shared" si="0"/>
        <v>0.2247591837119674</v>
      </c>
      <c r="H50" s="3">
        <f t="shared" si="1"/>
        <v>0.20703210844893993</v>
      </c>
      <c r="I50" s="9">
        <f t="shared" si="11"/>
        <v>0.22181542538020582</v>
      </c>
      <c r="J50" s="8">
        <f t="shared" si="12"/>
        <v>0.8977439362196115</v>
      </c>
      <c r="K50" s="8">
        <f t="shared" si="2"/>
        <v>0.07784757233411026</v>
      </c>
      <c r="L50" s="8">
        <f t="shared" si="3"/>
        <v>0.02440849144627821</v>
      </c>
      <c r="M50" s="10">
        <f t="shared" si="13"/>
        <v>0.0007233107480861811</v>
      </c>
      <c r="N50" s="10">
        <f t="shared" si="4"/>
        <v>0.001019599893010939</v>
      </c>
      <c r="O50" s="10">
        <f t="shared" si="5"/>
        <v>-0.0017429106410970854</v>
      </c>
    </row>
    <row r="51" spans="1:15" ht="12.75">
      <c r="A51">
        <f t="shared" si="6"/>
        <v>20</v>
      </c>
      <c r="B51" s="4">
        <f t="shared" si="7"/>
        <v>0.8977439362196115</v>
      </c>
      <c r="C51" s="4">
        <f t="shared" si="8"/>
        <v>0.07784757233411026</v>
      </c>
      <c r="D51" s="3">
        <f t="shared" si="9"/>
        <v>0.02440849144627821</v>
      </c>
      <c r="F51" s="3">
        <f t="shared" si="10"/>
        <v>0.22277204480055918</v>
      </c>
      <c r="G51" s="3">
        <f t="shared" si="0"/>
        <v>0.22512954514312342</v>
      </c>
      <c r="H51" s="3">
        <f t="shared" si="1"/>
        <v>0.2086954878179174</v>
      </c>
      <c r="I51" s="9">
        <f t="shared" si="11"/>
        <v>0.22261198295830076</v>
      </c>
      <c r="J51" s="8">
        <f t="shared" si="12"/>
        <v>0.8983894295412111</v>
      </c>
      <c r="K51" s="8">
        <f t="shared" si="2"/>
        <v>0.07872796566102884</v>
      </c>
      <c r="L51" s="8">
        <f t="shared" si="3"/>
        <v>0.022882604797760067</v>
      </c>
      <c r="M51" s="10">
        <f t="shared" si="13"/>
        <v>0.0006454933215996883</v>
      </c>
      <c r="N51" s="10">
        <f t="shared" si="4"/>
        <v>0.0008803933269185826</v>
      </c>
      <c r="O51" s="10">
        <f t="shared" si="5"/>
        <v>-0.0015258866485181426</v>
      </c>
    </row>
    <row r="52" spans="1:15" ht="12.75">
      <c r="A52">
        <f t="shared" si="6"/>
        <v>21</v>
      </c>
      <c r="B52" s="4">
        <f t="shared" si="7"/>
        <v>0.8983894295412111</v>
      </c>
      <c r="C52" s="4">
        <f t="shared" si="8"/>
        <v>0.07872796566102884</v>
      </c>
      <c r="D52" s="3">
        <f t="shared" si="9"/>
        <v>0.022882604797760067</v>
      </c>
      <c r="F52" s="3">
        <f t="shared" si="10"/>
        <v>0.2233886573145216</v>
      </c>
      <c r="G52" s="3">
        <f t="shared" si="0"/>
        <v>0.2254231701497722</v>
      </c>
      <c r="H52" s="3">
        <f t="shared" si="1"/>
        <v>0.2101042857335468</v>
      </c>
      <c r="I52" s="9">
        <f t="shared" si="11"/>
        <v>0.2232448493462781</v>
      </c>
      <c r="J52" s="8">
        <f t="shared" si="12"/>
        <v>0.8989681464026844</v>
      </c>
      <c r="K52" s="8">
        <f t="shared" si="2"/>
        <v>0.07949615702543598</v>
      </c>
      <c r="L52" s="8">
        <f t="shared" si="3"/>
        <v>0.021535696571879558</v>
      </c>
      <c r="M52" s="10">
        <f t="shared" si="13"/>
        <v>0.0005787168614732607</v>
      </c>
      <c r="N52" s="10">
        <f t="shared" si="4"/>
        <v>0.0007681913644071448</v>
      </c>
      <c r="O52" s="10">
        <f t="shared" si="5"/>
        <v>-0.0013469082258805096</v>
      </c>
    </row>
    <row r="53" spans="1:15" ht="12.75">
      <c r="A53">
        <f t="shared" si="6"/>
        <v>22</v>
      </c>
      <c r="B53" s="4">
        <f t="shared" si="7"/>
        <v>0.8989681464026844</v>
      </c>
      <c r="C53" s="4">
        <f t="shared" si="8"/>
        <v>0.07949615702543598</v>
      </c>
      <c r="D53" s="3">
        <f t="shared" si="9"/>
        <v>0.021535696571879558</v>
      </c>
      <c r="F53" s="3">
        <f t="shared" si="10"/>
        <v>0.22388602788472278</v>
      </c>
      <c r="G53" s="3">
        <f t="shared" si="0"/>
        <v>0.22566001327843943</v>
      </c>
      <c r="H53" s="3">
        <f t="shared" si="1"/>
        <v>0.21131321022415636</v>
      </c>
      <c r="I53" s="9">
        <f t="shared" si="11"/>
        <v>0.223756288519951</v>
      </c>
      <c r="J53" s="8">
        <f t="shared" si="12"/>
        <v>0.8994893901050887</v>
      </c>
      <c r="K53" s="8">
        <f t="shared" si="2"/>
        <v>0.08017251255195569</v>
      </c>
      <c r="L53" s="8">
        <f t="shared" si="3"/>
        <v>0.02033809734295563</v>
      </c>
      <c r="M53" s="10">
        <f t="shared" si="13"/>
        <v>0.0005212437024042504</v>
      </c>
      <c r="N53" s="10">
        <f t="shared" si="4"/>
        <v>0.0006763555265197063</v>
      </c>
      <c r="O53" s="10">
        <f t="shared" si="5"/>
        <v>-0.001197599228923929</v>
      </c>
    </row>
    <row r="54" spans="1:15" ht="12.75">
      <c r="A54">
        <f t="shared" si="6"/>
        <v>23</v>
      </c>
      <c r="B54" s="4">
        <f t="shared" si="7"/>
        <v>0.8994893901050887</v>
      </c>
      <c r="C54" s="4">
        <f t="shared" si="8"/>
        <v>0.08017251255195569</v>
      </c>
      <c r="D54" s="3">
        <f t="shared" si="9"/>
        <v>0.02033809734295563</v>
      </c>
      <c r="F54" s="3">
        <f t="shared" si="10"/>
        <v>0.2242931964230259</v>
      </c>
      <c r="G54" s="3">
        <f t="shared" si="0"/>
        <v>0.22585390305858377</v>
      </c>
      <c r="H54" s="3">
        <f t="shared" si="1"/>
        <v>0.21236223890145756</v>
      </c>
      <c r="I54" s="9">
        <f t="shared" si="11"/>
        <v>0.22417566921988671</v>
      </c>
      <c r="J54" s="8">
        <f t="shared" si="12"/>
        <v>0.899960959890696</v>
      </c>
      <c r="K54" s="8">
        <f t="shared" si="2"/>
        <v>0.0807727035716425</v>
      </c>
      <c r="L54" s="8">
        <f t="shared" si="3"/>
        <v>0.01926633653766159</v>
      </c>
      <c r="M54" s="10">
        <f t="shared" si="13"/>
        <v>0.00047156978560736196</v>
      </c>
      <c r="N54" s="10">
        <f t="shared" si="4"/>
        <v>0.0006001910196868077</v>
      </c>
      <c r="O54" s="10">
        <f t="shared" si="5"/>
        <v>-0.0010717608052940378</v>
      </c>
    </row>
    <row r="55" spans="1:15" ht="12.75">
      <c r="A55">
        <f t="shared" si="6"/>
        <v>24</v>
      </c>
      <c r="B55" s="4">
        <f t="shared" si="7"/>
        <v>0.899960959890696</v>
      </c>
      <c r="C55" s="4">
        <f t="shared" si="8"/>
        <v>0.0807727035716425</v>
      </c>
      <c r="D55" s="3">
        <f t="shared" si="9"/>
        <v>0.01926633653766159</v>
      </c>
      <c r="F55" s="3">
        <f t="shared" si="10"/>
        <v>0.22463082716248478</v>
      </c>
      <c r="G55" s="3">
        <f t="shared" si="0"/>
        <v>0.22601467960118324</v>
      </c>
      <c r="H55" s="3">
        <f t="shared" si="1"/>
        <v>0.21328129304579552</v>
      </c>
      <c r="I55" s="9">
        <f t="shared" si="11"/>
        <v>0.2245239407214649</v>
      </c>
      <c r="J55" s="8">
        <f t="shared" si="12"/>
        <v>0.9003893935969212</v>
      </c>
      <c r="K55" s="8">
        <f t="shared" si="2"/>
        <v>0.08130899831708165</v>
      </c>
      <c r="L55" s="8">
        <f t="shared" si="3"/>
        <v>0.018301608085997206</v>
      </c>
      <c r="M55" s="10">
        <f t="shared" si="13"/>
        <v>0.00042843370622513977</v>
      </c>
      <c r="N55" s="10">
        <f t="shared" si="4"/>
        <v>0.0005362947454391476</v>
      </c>
      <c r="O55" s="10">
        <f t="shared" si="5"/>
        <v>-0.0009647284516643845</v>
      </c>
    </row>
    <row r="56" spans="1:15" ht="12.75">
      <c r="A56">
        <f t="shared" si="6"/>
        <v>25</v>
      </c>
      <c r="B56" s="4">
        <f t="shared" si="7"/>
        <v>0.9003893935969212</v>
      </c>
      <c r="C56" s="4">
        <f t="shared" si="8"/>
        <v>0.08130899831708165</v>
      </c>
      <c r="D56" s="3">
        <f t="shared" si="9"/>
        <v>0.018301608085997206</v>
      </c>
      <c r="F56" s="3">
        <f t="shared" si="10"/>
        <v>0.22491396239042133</v>
      </c>
      <c r="G56" s="3">
        <f t="shared" si="0"/>
        <v>0.22614950590020064</v>
      </c>
      <c r="H56" s="3">
        <f t="shared" si="1"/>
        <v>0.21409322909156273</v>
      </c>
      <c r="I56" s="9">
        <f t="shared" si="11"/>
        <v>0.22481638637553983</v>
      </c>
      <c r="J56" s="8">
        <f t="shared" si="12"/>
        <v>0.9007801854350304</v>
      </c>
      <c r="K56" s="8">
        <f t="shared" si="2"/>
        <v>0.08179114561485935</v>
      </c>
      <c r="L56" s="8">
        <f t="shared" si="3"/>
        <v>0.017428668950110412</v>
      </c>
      <c r="M56" s="10">
        <f t="shared" si="13"/>
        <v>0.0003907918381091946</v>
      </c>
      <c r="N56" s="10">
        <f t="shared" si="4"/>
        <v>0.0004821472977777075</v>
      </c>
      <c r="O56" s="10">
        <f t="shared" si="5"/>
        <v>-0.0008729391358867945</v>
      </c>
    </row>
    <row r="57" spans="1:15" ht="12.75">
      <c r="A57">
        <f t="shared" si="6"/>
        <v>26</v>
      </c>
      <c r="B57" s="4">
        <f t="shared" si="7"/>
        <v>0.9007801854350304</v>
      </c>
      <c r="C57" s="4">
        <f t="shared" si="8"/>
        <v>0.08179114561485935</v>
      </c>
      <c r="D57" s="3">
        <f t="shared" si="9"/>
        <v>0.017428668950110412</v>
      </c>
      <c r="F57" s="3">
        <f t="shared" si="10"/>
        <v>0.2251537704720514</v>
      </c>
      <c r="G57" s="3">
        <f t="shared" si="0"/>
        <v>0.2262637002247864</v>
      </c>
      <c r="H57" s="3">
        <f t="shared" si="1"/>
        <v>0.21481581725459986</v>
      </c>
      <c r="I57" s="9">
        <f t="shared" si="11"/>
        <v>0.22506437613383096</v>
      </c>
      <c r="J57" s="8">
        <f t="shared" si="12"/>
        <v>0.9011379703939044</v>
      </c>
      <c r="K57" s="8">
        <f t="shared" si="2"/>
        <v>0.08222699465080104</v>
      </c>
      <c r="L57" s="8">
        <f t="shared" si="3"/>
        <v>0.01663503495529454</v>
      </c>
      <c r="M57" s="10">
        <f t="shared" si="13"/>
        <v>0.00035778495887406336</v>
      </c>
      <c r="N57" s="10">
        <f t="shared" si="4"/>
        <v>0.00043584903594168223</v>
      </c>
      <c r="O57" s="10">
        <f t="shared" si="5"/>
        <v>-0.0007936339948158705</v>
      </c>
    </row>
    <row r="58" spans="1:15" ht="12.75">
      <c r="A58">
        <f t="shared" si="6"/>
        <v>27</v>
      </c>
      <c r="B58" s="4">
        <f t="shared" si="7"/>
        <v>0.9011379703939044</v>
      </c>
      <c r="C58" s="4">
        <f t="shared" si="8"/>
        <v>0.08222699465080104</v>
      </c>
      <c r="D58" s="3">
        <f t="shared" si="9"/>
        <v>0.01663503495529454</v>
      </c>
      <c r="F58" s="3">
        <f t="shared" si="10"/>
        <v>0.2253586886743536</v>
      </c>
      <c r="G58" s="3">
        <f t="shared" si="0"/>
        <v>0.22636128032112077</v>
      </c>
      <c r="H58" s="3">
        <f t="shared" si="1"/>
        <v>0.21546308765067812</v>
      </c>
      <c r="I58" s="9">
        <f t="shared" si="11"/>
        <v>0.22527651510339677</v>
      </c>
      <c r="J58" s="8">
        <f t="shared" si="12"/>
        <v>0.9014666763174582</v>
      </c>
      <c r="K58" s="8">
        <f t="shared" si="2"/>
        <v>0.08262293909141095</v>
      </c>
      <c r="L58" s="8">
        <f t="shared" si="3"/>
        <v>0.01591038459113077</v>
      </c>
      <c r="M58" s="10">
        <f t="shared" si="13"/>
        <v>0.0003287059235538292</v>
      </c>
      <c r="N58" s="10">
        <f t="shared" si="4"/>
        <v>0.00039594444060991885</v>
      </c>
      <c r="O58" s="10">
        <f t="shared" si="5"/>
        <v>-0.0007246503641637723</v>
      </c>
    </row>
    <row r="59" spans="1:15" ht="12.75">
      <c r="A59">
        <f t="shared" si="6"/>
        <v>28</v>
      </c>
      <c r="B59" s="4">
        <f t="shared" si="7"/>
        <v>0.9014666763174582</v>
      </c>
      <c r="C59" s="4">
        <f t="shared" si="8"/>
        <v>0.08262293909141095</v>
      </c>
      <c r="D59" s="3">
        <f t="shared" si="9"/>
        <v>0.01591038459113077</v>
      </c>
      <c r="F59" s="3">
        <f t="shared" si="10"/>
        <v>0.2255351897816258</v>
      </c>
      <c r="G59" s="3">
        <f t="shared" si="0"/>
        <v>0.22644532846744084</v>
      </c>
      <c r="H59" s="3">
        <f t="shared" si="1"/>
        <v>0.21604626875507657</v>
      </c>
      <c r="I59" s="9">
        <f t="shared" si="11"/>
        <v>0.22545941573194136</v>
      </c>
      <c r="J59" s="8">
        <f t="shared" si="12"/>
        <v>0.9017696478323022</v>
      </c>
      <c r="K59" s="8">
        <f t="shared" si="2"/>
        <v>0.08298424140220674</v>
      </c>
      <c r="L59" s="8">
        <f t="shared" si="3"/>
        <v>0.015246110765491023</v>
      </c>
      <c r="M59" s="10">
        <f t="shared" si="13"/>
        <v>0.0003029715148439305</v>
      </c>
      <c r="N59" s="10">
        <f t="shared" si="4"/>
        <v>0.0003613023107957858</v>
      </c>
      <c r="O59" s="10">
        <f t="shared" si="5"/>
        <v>-0.0006642738256397458</v>
      </c>
    </row>
    <row r="60" spans="1:15" ht="12.75">
      <c r="A60">
        <f t="shared" si="6"/>
        <v>29</v>
      </c>
      <c r="B60" s="4">
        <f t="shared" si="7"/>
        <v>0.9017696478323022</v>
      </c>
      <c r="C60" s="4">
        <f t="shared" si="8"/>
        <v>0.08298424140220674</v>
      </c>
      <c r="D60" s="3">
        <f t="shared" si="9"/>
        <v>0.015246110765491023</v>
      </c>
      <c r="F60" s="3">
        <f t="shared" si="10"/>
        <v>0.22568830812099933</v>
      </c>
      <c r="G60" s="3">
        <f t="shared" si="0"/>
        <v>0.22651824196238063</v>
      </c>
      <c r="H60" s="3">
        <f t="shared" si="1"/>
        <v>0.21657445581325807</v>
      </c>
      <c r="I60" s="9">
        <f t="shared" si="11"/>
        <v>0.22561822874945622</v>
      </c>
      <c r="J60" s="8">
        <f t="shared" si="12"/>
        <v>0.9020497468763689</v>
      </c>
      <c r="K60" s="8">
        <f t="shared" si="2"/>
        <v>0.08331527366914929</v>
      </c>
      <c r="L60" s="8">
        <f t="shared" si="3"/>
        <v>0.01463497945448183</v>
      </c>
      <c r="M60" s="10">
        <f t="shared" si="13"/>
        <v>0.00028009904406667285</v>
      </c>
      <c r="N60" s="10">
        <f t="shared" si="4"/>
        <v>0.0003310322669425464</v>
      </c>
      <c r="O60" s="10">
        <f t="shared" si="5"/>
        <v>-0.0006111313110091932</v>
      </c>
    </row>
    <row r="61" spans="1:15" ht="12.75">
      <c r="A61">
        <f t="shared" si="6"/>
        <v>30</v>
      </c>
      <c r="B61" s="4">
        <f t="shared" si="7"/>
        <v>0.9020497468763689</v>
      </c>
      <c r="C61" s="4">
        <f t="shared" si="8"/>
        <v>0.08331527366914929</v>
      </c>
      <c r="D61" s="3">
        <f t="shared" si="9"/>
        <v>0.01463497945448183</v>
      </c>
      <c r="F61" s="3">
        <f t="shared" si="10"/>
        <v>0.22582200783104855</v>
      </c>
      <c r="G61" s="3">
        <f t="shared" si="0"/>
        <v>0.22658190849097548</v>
      </c>
      <c r="H61" s="3">
        <f t="shared" si="1"/>
        <v>0.21705509600196088</v>
      </c>
      <c r="I61" s="9">
        <f t="shared" si="11"/>
        <v>0.22575701558799377</v>
      </c>
      <c r="J61" s="8">
        <f t="shared" si="12"/>
        <v>0.9023094342054372</v>
      </c>
      <c r="K61" s="8">
        <f t="shared" si="2"/>
        <v>0.08361969910541163</v>
      </c>
      <c r="L61" s="8">
        <f t="shared" si="3"/>
        <v>0.01407086668915115</v>
      </c>
      <c r="M61" s="10">
        <f t="shared" si="13"/>
        <v>0.0002596873290683366</v>
      </c>
      <c r="N61" s="10">
        <f t="shared" si="4"/>
        <v>0.00030442543626234275</v>
      </c>
      <c r="O61" s="10">
        <f t="shared" si="5"/>
        <v>-0.0005641127653306793</v>
      </c>
    </row>
    <row r="62" spans="1:15" ht="12.75">
      <c r="A62">
        <f t="shared" si="6"/>
        <v>31</v>
      </c>
      <c r="B62" s="4">
        <f t="shared" si="7"/>
        <v>0.9023094342054372</v>
      </c>
      <c r="C62" s="4">
        <f t="shared" si="8"/>
        <v>0.08361969910541163</v>
      </c>
      <c r="D62" s="3">
        <f t="shared" si="9"/>
        <v>0.01407086668915115</v>
      </c>
      <c r="F62" s="3">
        <f t="shared" si="10"/>
        <v>0.22593944536243282</v>
      </c>
      <c r="G62" s="3">
        <f t="shared" si="0"/>
        <v>0.226637831124968</v>
      </c>
      <c r="H62" s="3">
        <f t="shared" si="1"/>
        <v>0.21749434656298094</v>
      </c>
      <c r="I62" s="9">
        <f t="shared" si="11"/>
        <v>0.22587901431037172</v>
      </c>
      <c r="J62" s="8">
        <f t="shared" si="12"/>
        <v>0.9025508355970635</v>
      </c>
      <c r="K62" s="8">
        <f t="shared" si="2"/>
        <v>0.0839006106983119</v>
      </c>
      <c r="L62" s="8">
        <f t="shared" si="3"/>
        <v>0.013548553704624622</v>
      </c>
      <c r="M62" s="10">
        <f t="shared" si="13"/>
        <v>0.0002414013916263169</v>
      </c>
      <c r="N62" s="10">
        <f t="shared" si="4"/>
        <v>0.00028091159290026535</v>
      </c>
      <c r="O62" s="10">
        <f t="shared" si="5"/>
        <v>-0.0005223129845265285</v>
      </c>
    </row>
    <row r="63" spans="1:15" ht="12.75">
      <c r="A63">
        <f t="shared" si="6"/>
        <v>32</v>
      </c>
      <c r="B63" s="4">
        <f t="shared" si="7"/>
        <v>0.9025508355970635</v>
      </c>
      <c r="C63" s="4">
        <f t="shared" si="8"/>
        <v>0.0839006106983119</v>
      </c>
      <c r="D63" s="3">
        <f t="shared" si="9"/>
        <v>0.013548553704624622</v>
      </c>
      <c r="F63" s="3">
        <f t="shared" si="10"/>
        <v>0.2260431596407771</v>
      </c>
      <c r="G63" s="3">
        <f t="shared" si="0"/>
        <v>0.22668721887656051</v>
      </c>
      <c r="H63" s="3">
        <f t="shared" si="1"/>
        <v>0.21789734319327844</v>
      </c>
      <c r="I63" s="9">
        <f t="shared" si="11"/>
        <v>0.22598683257237828</v>
      </c>
      <c r="J63" s="8">
        <f t="shared" si="12"/>
        <v>0.9027757957952813</v>
      </c>
      <c r="K63" s="8">
        <f t="shared" si="2"/>
        <v>0.0841606384086733</v>
      </c>
      <c r="L63" s="8">
        <f t="shared" si="3"/>
        <v>0.013063565796045382</v>
      </c>
      <c r="M63" s="10">
        <f t="shared" si="13"/>
        <v>0.0002249601982178273</v>
      </c>
      <c r="N63" s="10">
        <f t="shared" si="4"/>
        <v>0.0002600277103614046</v>
      </c>
      <c r="O63" s="10">
        <f t="shared" si="5"/>
        <v>-0.0004849879085792406</v>
      </c>
    </row>
    <row r="64" spans="1:15" ht="12.75">
      <c r="A64">
        <f t="shared" si="6"/>
        <v>33</v>
      </c>
      <c r="B64" s="4">
        <f t="shared" si="7"/>
        <v>0.9027757957952813</v>
      </c>
      <c r="C64" s="4">
        <f t="shared" si="8"/>
        <v>0.0841606384086733</v>
      </c>
      <c r="D64" s="3">
        <f t="shared" si="9"/>
        <v>0.013063565796045382</v>
      </c>
      <c r="F64" s="3">
        <f aca="true" t="shared" si="14" ref="F64:F95">B64*$B$4+C64*$C$4+D64*$D$4</f>
        <v>0.22613521186015392</v>
      </c>
      <c r="G64" s="3">
        <f aca="true" t="shared" si="15" ref="G64:G95">$B$5*B64+$C$5*C64+$D$5*D64</f>
        <v>0.22673105326673995</v>
      </c>
      <c r="H64" s="3">
        <f aca="true" t="shared" si="16" ref="H64:H95">$B$6*B64+$C$6*C64+$D$6*D64</f>
        <v>0.2182684039409186</v>
      </c>
      <c r="I64" s="9">
        <f t="shared" si="11"/>
        <v>0.2260825896904647</v>
      </c>
      <c r="J64" s="8">
        <f aca="true" t="shared" si="17" ref="J64:J95">B64*(F64)/I64</f>
        <v>0.9029859226395583</v>
      </c>
      <c r="K64" s="8">
        <f aca="true" t="shared" si="18" ref="K64:K95">C64*(G64)/I64</f>
        <v>0.08440203297443272</v>
      </c>
      <c r="L64" s="8">
        <f aca="true" t="shared" si="19" ref="L64:L95">D64*(H64)/I64</f>
        <v>0.012612044386008997</v>
      </c>
      <c r="M64" s="10">
        <f aca="true" t="shared" si="20" ref="M64:M95">J64-B64</f>
        <v>0.00021012684427701434</v>
      </c>
      <c r="N64" s="10">
        <f aca="true" t="shared" si="21" ref="N64:N95">K64-C64</f>
        <v>0.00024139456575941742</v>
      </c>
      <c r="O64" s="10">
        <f aca="true" t="shared" si="22" ref="O64:O95">L64-D64</f>
        <v>-0.0004515214100363849</v>
      </c>
    </row>
    <row r="65" spans="1:15" ht="12.75">
      <c r="A65">
        <f aca="true" t="shared" si="23" ref="A65:A96">A64+1</f>
        <v>34</v>
      </c>
      <c r="B65" s="4">
        <f aca="true" t="shared" si="24" ref="B65:B96">J64</f>
        <v>0.9029859226395583</v>
      </c>
      <c r="C65" s="4">
        <f aca="true" t="shared" si="25" ref="C65:C96">K64</f>
        <v>0.08440203297443272</v>
      </c>
      <c r="D65" s="3">
        <f aca="true" t="shared" si="26" ref="D65:D96">L64</f>
        <v>0.012612044386008997</v>
      </c>
      <c r="F65" s="3">
        <f t="shared" si="14"/>
        <v>0.22621728962904536</v>
      </c>
      <c r="G65" s="3">
        <f t="shared" si="15"/>
        <v>0.22677013791859305</v>
      </c>
      <c r="H65" s="3">
        <f t="shared" si="16"/>
        <v>0.21861118603256358</v>
      </c>
      <c r="I65" s="9">
        <f aca="true" t="shared" si="27" ref="I65:I96">B65*F65+C65*G65+D65*H65</f>
        <v>0.2261680226324462</v>
      </c>
      <c r="J65" s="8">
        <f t="shared" si="17"/>
        <v>0.9031826233219181</v>
      </c>
      <c r="K65" s="8">
        <f t="shared" si="18"/>
        <v>0.08462673208814592</v>
      </c>
      <c r="L65" s="8">
        <f t="shared" si="19"/>
        <v>0.01219064458993604</v>
      </c>
      <c r="M65" s="10">
        <f t="shared" si="20"/>
        <v>0.0001967006823597739</v>
      </c>
      <c r="N65" s="10">
        <f t="shared" si="21"/>
        <v>0.0002246991137132004</v>
      </c>
      <c r="O65" s="10">
        <f t="shared" si="22"/>
        <v>-0.00042139979607295694</v>
      </c>
    </row>
    <row r="66" spans="1:15" ht="12.75">
      <c r="A66">
        <f t="shared" si="23"/>
        <v>35</v>
      </c>
      <c r="B66" s="4">
        <f t="shared" si="24"/>
        <v>0.9031826233219181</v>
      </c>
      <c r="C66" s="4">
        <f t="shared" si="25"/>
        <v>0.08462673208814592</v>
      </c>
      <c r="D66" s="3">
        <f t="shared" si="26"/>
        <v>0.01219064458993604</v>
      </c>
      <c r="F66" s="3">
        <f t="shared" si="14"/>
        <v>0.22629078551134815</v>
      </c>
      <c r="G66" s="3">
        <f t="shared" si="15"/>
        <v>0.22680513595778484</v>
      </c>
      <c r="H66" s="3">
        <f t="shared" si="16"/>
        <v>0.21892880786585645</v>
      </c>
      <c r="I66" s="9">
        <f t="shared" si="27"/>
        <v>0.22624456605582297</v>
      </c>
      <c r="J66" s="8">
        <f t="shared" si="17"/>
        <v>0.9033671343129112</v>
      </c>
      <c r="K66" s="8">
        <f t="shared" si="18"/>
        <v>0.08483641314142833</v>
      </c>
      <c r="L66" s="8">
        <f t="shared" si="19"/>
        <v>0.011796452545660419</v>
      </c>
      <c r="M66" s="10">
        <f t="shared" si="20"/>
        <v>0.00018451099099303647</v>
      </c>
      <c r="N66" s="10">
        <f t="shared" si="21"/>
        <v>0.0002096810532824095</v>
      </c>
      <c r="O66" s="10">
        <f t="shared" si="22"/>
        <v>-0.00039419204427562117</v>
      </c>
    </row>
    <row r="67" spans="1:15" ht="12.75">
      <c r="A67">
        <f t="shared" si="23"/>
        <v>36</v>
      </c>
      <c r="B67" s="4">
        <f t="shared" si="24"/>
        <v>0.9033671343129112</v>
      </c>
      <c r="C67" s="4">
        <f t="shared" si="25"/>
        <v>0.08483641314142833</v>
      </c>
      <c r="D67" s="3">
        <f t="shared" si="26"/>
        <v>0.011796452545660419</v>
      </c>
      <c r="F67" s="3">
        <f t="shared" si="14"/>
        <v>0.22635685692485732</v>
      </c>
      <c r="G67" s="3">
        <f t="shared" si="15"/>
        <v>0.22683659853564633</v>
      </c>
      <c r="H67" s="3">
        <f t="shared" si="16"/>
        <v>0.21922394488921407</v>
      </c>
      <c r="I67" s="9">
        <f t="shared" si="27"/>
        <v>0.22631341342401048</v>
      </c>
      <c r="J67" s="8">
        <f t="shared" si="17"/>
        <v>0.9035405461768867</v>
      </c>
      <c r="K67" s="8">
        <f t="shared" si="18"/>
        <v>0.08503253562311713</v>
      </c>
      <c r="L67" s="8">
        <f t="shared" si="19"/>
        <v>0.011426918199996194</v>
      </c>
      <c r="M67" s="10">
        <f t="shared" si="20"/>
        <v>0.00017341186397556996</v>
      </c>
      <c r="N67" s="10">
        <f t="shared" si="21"/>
        <v>0.00019612248168880686</v>
      </c>
      <c r="O67" s="10">
        <f t="shared" si="22"/>
        <v>-0.00036953434566422416</v>
      </c>
    </row>
    <row r="68" spans="1:15" ht="12.75">
      <c r="A68">
        <f t="shared" si="23"/>
        <v>37</v>
      </c>
      <c r="B68" s="4">
        <f t="shared" si="24"/>
        <v>0.9035405461768867</v>
      </c>
      <c r="C68" s="4">
        <f t="shared" si="25"/>
        <v>0.08503253562311713</v>
      </c>
      <c r="D68" s="3">
        <f t="shared" si="26"/>
        <v>0.011426918199996194</v>
      </c>
      <c r="F68" s="3">
        <f t="shared" si="14"/>
        <v>0.22641647229635495</v>
      </c>
      <c r="G68" s="3">
        <f t="shared" si="15"/>
        <v>0.22686498680778808</v>
      </c>
      <c r="H68" s="3">
        <f t="shared" si="16"/>
        <v>0.21949890567707386</v>
      </c>
      <c r="I68" s="9">
        <f t="shared" si="27"/>
        <v>0.22637556415462434</v>
      </c>
      <c r="J68" s="8">
        <f t="shared" si="17"/>
        <v>0.9037038242447311</v>
      </c>
      <c r="K68" s="8">
        <f t="shared" si="18"/>
        <v>0.08521637547060827</v>
      </c>
      <c r="L68" s="8">
        <f t="shared" si="19"/>
        <v>0.011079800284660568</v>
      </c>
      <c r="M68" s="10">
        <f t="shared" si="20"/>
        <v>0.0001632780678443302</v>
      </c>
      <c r="N68" s="10">
        <f t="shared" si="21"/>
        <v>0.0001838398474911379</v>
      </c>
      <c r="O68" s="10">
        <f t="shared" si="22"/>
        <v>-0.00034711791533562596</v>
      </c>
    </row>
    <row r="69" spans="1:15" ht="12.75">
      <c r="A69">
        <f t="shared" si="23"/>
        <v>38</v>
      </c>
      <c r="B69" s="4">
        <f t="shared" si="24"/>
        <v>0.9037038242447311</v>
      </c>
      <c r="C69" s="4">
        <f t="shared" si="25"/>
        <v>0.08521637547060827</v>
      </c>
      <c r="D69" s="3">
        <f t="shared" si="26"/>
        <v>0.011079800284660568</v>
      </c>
      <c r="F69" s="3">
        <f t="shared" si="14"/>
        <v>0.22647044696792745</v>
      </c>
      <c r="G69" s="3">
        <f t="shared" si="15"/>
        <v>0.22689068903234638</v>
      </c>
      <c r="H69" s="3">
        <f t="shared" si="16"/>
        <v>0.21975569282222404</v>
      </c>
      <c r="I69" s="9">
        <f t="shared" si="27"/>
        <v>0.22643186033858248</v>
      </c>
      <c r="J69" s="8">
        <f t="shared" si="17"/>
        <v>0.9038578259141588</v>
      </c>
      <c r="K69" s="8">
        <f t="shared" si="18"/>
        <v>0.08538905310610535</v>
      </c>
      <c r="L69" s="8">
        <f t="shared" si="19"/>
        <v>0.01075312097973598</v>
      </c>
      <c r="M69" s="10">
        <f t="shared" si="20"/>
        <v>0.00015400166942769467</v>
      </c>
      <c r="N69" s="10">
        <f t="shared" si="21"/>
        <v>0.0001726776354970816</v>
      </c>
      <c r="O69" s="10">
        <f t="shared" si="22"/>
        <v>-0.0003266793049245889</v>
      </c>
    </row>
    <row r="70" spans="1:15" ht="12.75">
      <c r="A70">
        <f t="shared" si="23"/>
        <v>39</v>
      </c>
      <c r="B70" s="4">
        <f t="shared" si="24"/>
        <v>0.9038578259141588</v>
      </c>
      <c r="C70" s="4">
        <f t="shared" si="25"/>
        <v>0.08538905310610535</v>
      </c>
      <c r="D70" s="3">
        <f t="shared" si="26"/>
        <v>0.01075312097973598</v>
      </c>
      <c r="F70" s="3">
        <f t="shared" si="14"/>
        <v>0.22651947137886003</v>
      </c>
      <c r="G70" s="3">
        <f t="shared" si="15"/>
        <v>0.22691403398993334</v>
      </c>
      <c r="H70" s="3">
        <f t="shared" si="16"/>
        <v>0.2199960520720617</v>
      </c>
      <c r="I70" s="9">
        <f t="shared" si="27"/>
        <v>0.2264830155896031</v>
      </c>
      <c r="J70" s="8">
        <f t="shared" si="17"/>
        <v>0.9040033151921691</v>
      </c>
      <c r="K70" s="8">
        <f t="shared" si="18"/>
        <v>0.0855515564751977</v>
      </c>
      <c r="L70" s="8">
        <f t="shared" si="19"/>
        <v>0.010445128332633224</v>
      </c>
      <c r="M70" s="10">
        <f t="shared" si="20"/>
        <v>0.00014548927801039113</v>
      </c>
      <c r="N70" s="10">
        <f t="shared" si="21"/>
        <v>0.0001625033690923483</v>
      </c>
      <c r="O70" s="10">
        <f t="shared" si="22"/>
        <v>-0.00030799264710275505</v>
      </c>
    </row>
    <row r="71" spans="1:15" ht="12.75">
      <c r="A71">
        <f t="shared" si="23"/>
        <v>40</v>
      </c>
      <c r="B71" s="4">
        <f t="shared" si="24"/>
        <v>0.9040033151921691</v>
      </c>
      <c r="C71" s="4">
        <f t="shared" si="25"/>
        <v>0.0855515564751977</v>
      </c>
      <c r="D71" s="3">
        <f t="shared" si="26"/>
        <v>0.010445128332633224</v>
      </c>
      <c r="F71" s="3">
        <f t="shared" si="14"/>
        <v>0.22656413336795012</v>
      </c>
      <c r="G71" s="3">
        <f t="shared" si="15"/>
        <v>0.22693530160378578</v>
      </c>
      <c r="H71" s="3">
        <f t="shared" si="16"/>
        <v>0.2202215122779722</v>
      </c>
      <c r="I71" s="9">
        <f t="shared" si="27"/>
        <v>0.22652963789698996</v>
      </c>
      <c r="J71" s="8">
        <f t="shared" si="17"/>
        <v>0.9041409749721282</v>
      </c>
      <c r="K71" s="8">
        <f t="shared" si="18"/>
        <v>0.08570476009943014</v>
      </c>
      <c r="L71" s="8">
        <f t="shared" si="19"/>
        <v>0.010154264928441611</v>
      </c>
      <c r="M71" s="10">
        <f t="shared" si="20"/>
        <v>0.00013765977995905399</v>
      </c>
      <c r="N71" s="10">
        <f t="shared" si="21"/>
        <v>0.00015320362423243417</v>
      </c>
      <c r="O71" s="10">
        <f t="shared" si="22"/>
        <v>-0.00029086340419161305</v>
      </c>
    </row>
    <row r="72" spans="1:15" ht="12.75">
      <c r="A72">
        <f t="shared" si="23"/>
        <v>41</v>
      </c>
      <c r="B72" s="4">
        <f t="shared" si="24"/>
        <v>0.9041409749721282</v>
      </c>
      <c r="C72" s="4">
        <f t="shared" si="25"/>
        <v>0.08570476009943014</v>
      </c>
      <c r="D72" s="3">
        <f t="shared" si="26"/>
        <v>0.010154264928441611</v>
      </c>
      <c r="F72" s="3">
        <f t="shared" si="14"/>
        <v>0.22660493595916745</v>
      </c>
      <c r="G72" s="3">
        <f t="shared" si="15"/>
        <v>0.22695473140912734</v>
      </c>
      <c r="H72" s="3">
        <f t="shared" si="16"/>
        <v>0.2204334181038714</v>
      </c>
      <c r="I72" s="9">
        <f t="shared" si="27"/>
        <v>0.22657224786697686</v>
      </c>
      <c r="J72" s="8">
        <f t="shared" si="17"/>
        <v>0.9042714174416778</v>
      </c>
      <c r="K72" s="8">
        <f t="shared" si="18"/>
        <v>0.085849440926542</v>
      </c>
      <c r="L72" s="8">
        <f t="shared" si="19"/>
        <v>0.009879141631780084</v>
      </c>
      <c r="M72" s="10">
        <f t="shared" si="20"/>
        <v>0.0001304424695496298</v>
      </c>
      <c r="N72" s="10">
        <f t="shared" si="21"/>
        <v>0.00014468082711185937</v>
      </c>
      <c r="O72" s="10">
        <f t="shared" si="22"/>
        <v>-0.0002751232966615273</v>
      </c>
    </row>
    <row r="73" spans="1:15" ht="12.75">
      <c r="A73">
        <f t="shared" si="23"/>
        <v>42</v>
      </c>
      <c r="B73" s="4">
        <f t="shared" si="24"/>
        <v>0.9042714174416778</v>
      </c>
      <c r="C73" s="4">
        <f t="shared" si="25"/>
        <v>0.085849440926542</v>
      </c>
      <c r="D73" s="3">
        <f t="shared" si="26"/>
        <v>0.009879141631780084</v>
      </c>
      <c r="F73" s="3">
        <f t="shared" si="14"/>
        <v>0.22664231164776824</v>
      </c>
      <c r="G73" s="3">
        <f t="shared" si="15"/>
        <v>0.2269725293560801</v>
      </c>
      <c r="H73" s="3">
        <f t="shared" si="16"/>
        <v>0.22063295698206162</v>
      </c>
      <c r="I73" s="9">
        <f t="shared" si="27"/>
        <v>0.22661129338755273</v>
      </c>
      <c r="J73" s="8">
        <f t="shared" si="17"/>
        <v>0.9043951929416203</v>
      </c>
      <c r="K73" s="8">
        <f t="shared" si="18"/>
        <v>0.08598629159041246</v>
      </c>
      <c r="L73" s="8">
        <f t="shared" si="19"/>
        <v>0.0096185154679672</v>
      </c>
      <c r="M73" s="10">
        <f t="shared" si="20"/>
        <v>0.00012377549994246895</v>
      </c>
      <c r="N73" s="10">
        <f t="shared" si="21"/>
        <v>0.0001368506638704664</v>
      </c>
      <c r="O73" s="10">
        <f t="shared" si="22"/>
        <v>-0.0002606261638128833</v>
      </c>
    </row>
    <row r="74" spans="1:15" ht="12.75">
      <c r="A74">
        <f t="shared" si="23"/>
        <v>43</v>
      </c>
      <c r="B74" s="4">
        <f t="shared" si="24"/>
        <v>0.9043951929416203</v>
      </c>
      <c r="C74" s="4">
        <f t="shared" si="25"/>
        <v>0.08598629159041246</v>
      </c>
      <c r="D74" s="3">
        <f t="shared" si="26"/>
        <v>0.0096185154679672</v>
      </c>
      <c r="F74" s="3">
        <f t="shared" si="14"/>
        <v>0.22667663395307935</v>
      </c>
      <c r="G74" s="3">
        <f t="shared" si="15"/>
        <v>0.22698887331099016</v>
      </c>
      <c r="H74" s="3">
        <f t="shared" si="16"/>
        <v>0.22082118146455526</v>
      </c>
      <c r="I74" s="9">
        <f t="shared" si="27"/>
        <v>0.22664716149722186</v>
      </c>
      <c r="J74" s="8">
        <f t="shared" si="17"/>
        <v>0.9045127975355876</v>
      </c>
      <c r="K74" s="8">
        <f t="shared" si="18"/>
        <v>0.08611593156236035</v>
      </c>
      <c r="L74" s="8">
        <f t="shared" si="19"/>
        <v>0.009371270902052094</v>
      </c>
      <c r="M74" s="10">
        <f t="shared" si="20"/>
        <v>0.00011760459396725764</v>
      </c>
      <c r="N74" s="10">
        <f t="shared" si="21"/>
        <v>0.00012963997194788413</v>
      </c>
      <c r="O74" s="10">
        <f t="shared" si="22"/>
        <v>-0.0002472445659151071</v>
      </c>
    </row>
    <row r="75" spans="1:15" ht="12.75">
      <c r="A75">
        <f t="shared" si="23"/>
        <v>44</v>
      </c>
      <c r="B75" s="4">
        <f t="shared" si="24"/>
        <v>0.9045127975355876</v>
      </c>
      <c r="C75" s="4">
        <f t="shared" si="25"/>
        <v>0.08611593156236035</v>
      </c>
      <c r="D75" s="3">
        <f t="shared" si="26"/>
        <v>0.009371270902052094</v>
      </c>
      <c r="F75" s="3">
        <f t="shared" si="14"/>
        <v>0.22670822682027858</v>
      </c>
      <c r="G75" s="3">
        <f t="shared" si="15"/>
        <v>0.227003917533466</v>
      </c>
      <c r="H75" s="3">
        <f t="shared" si="16"/>
        <v>0.22099902786308973</v>
      </c>
      <c r="I75" s="9">
        <f t="shared" si="27"/>
        <v>0.22668018805143753</v>
      </c>
      <c r="J75" s="8">
        <f t="shared" si="17"/>
        <v>0.9046246795022556</v>
      </c>
      <c r="K75" s="8">
        <f t="shared" si="18"/>
        <v>0.08623891657555768</v>
      </c>
      <c r="L75" s="8">
        <f t="shared" si="19"/>
        <v>0.0091364039221867</v>
      </c>
      <c r="M75" s="10">
        <f t="shared" si="20"/>
        <v>0.00011188196666800376</v>
      </c>
      <c r="N75" s="10">
        <f t="shared" si="21"/>
        <v>0.00012298501319733812</v>
      </c>
      <c r="O75" s="10">
        <f t="shared" si="22"/>
        <v>-0.00023486697986539393</v>
      </c>
    </row>
    <row r="76" spans="1:15" ht="12.75">
      <c r="A76">
        <f t="shared" si="23"/>
        <v>45</v>
      </c>
      <c r="B76" s="4">
        <f t="shared" si="24"/>
        <v>0.9046246795022556</v>
      </c>
      <c r="C76" s="4">
        <f t="shared" si="25"/>
        <v>0.08623891657555768</v>
      </c>
      <c r="D76" s="3">
        <f t="shared" si="26"/>
        <v>0.0091364039221867</v>
      </c>
      <c r="F76" s="3">
        <f t="shared" si="14"/>
        <v>0.22673737231741797</v>
      </c>
      <c r="G76" s="3">
        <f t="shared" si="15"/>
        <v>0.2270177963416276</v>
      </c>
      <c r="H76" s="3">
        <f t="shared" si="16"/>
        <v>0.22116733187815607</v>
      </c>
      <c r="I76" s="9">
        <f t="shared" si="27"/>
        <v>0.22671066564213155</v>
      </c>
      <c r="J76" s="8">
        <f t="shared" si="17"/>
        <v>0.9047312449234417</v>
      </c>
      <c r="K76" s="8">
        <f t="shared" si="18"/>
        <v>0.08635574662718587</v>
      </c>
      <c r="L76" s="8">
        <f t="shared" si="19"/>
        <v>0.00891300844937237</v>
      </c>
      <c r="M76" s="10">
        <f t="shared" si="20"/>
        <v>0.00010656542118614443</v>
      </c>
      <c r="N76" s="10">
        <f t="shared" si="21"/>
        <v>0.00011683005162818616</v>
      </c>
      <c r="O76" s="10">
        <f t="shared" si="22"/>
        <v>-0.0002233954728143306</v>
      </c>
    </row>
    <row r="77" spans="1:15" ht="12.75">
      <c r="A77">
        <f t="shared" si="23"/>
        <v>46</v>
      </c>
      <c r="B77" s="4">
        <f t="shared" si="24"/>
        <v>0.9047312449234417</v>
      </c>
      <c r="C77" s="4">
        <f t="shared" si="25"/>
        <v>0.08635574662718587</v>
      </c>
      <c r="D77" s="3">
        <f t="shared" si="26"/>
        <v>0.00891300844937237</v>
      </c>
      <c r="F77" s="3">
        <f t="shared" si="14"/>
        <v>0.2267643169723283</v>
      </c>
      <c r="G77" s="3">
        <f t="shared" si="15"/>
        <v>0.22703062712968014</v>
      </c>
      <c r="H77" s="3">
        <f t="shared" si="16"/>
        <v>0.2213268417701465</v>
      </c>
      <c r="I77" s="9">
        <f t="shared" si="27"/>
        <v>0.22673885012238051</v>
      </c>
      <c r="J77" s="8">
        <f t="shared" si="17"/>
        <v>0.9048328625105694</v>
      </c>
      <c r="K77" s="8">
        <f t="shared" si="18"/>
        <v>0.08646687280296211</v>
      </c>
      <c r="L77" s="8">
        <f t="shared" si="19"/>
        <v>0.008700264686468482</v>
      </c>
      <c r="M77" s="10">
        <f t="shared" si="20"/>
        <v>0.0001016175871276781</v>
      </c>
      <c r="N77" s="10">
        <f t="shared" si="21"/>
        <v>0.00011112617577624384</v>
      </c>
      <c r="O77" s="10">
        <f t="shared" si="22"/>
        <v>-0.00021274376290388725</v>
      </c>
    </row>
    <row r="78" spans="1:15" ht="12.75">
      <c r="A78">
        <f t="shared" si="23"/>
        <v>47</v>
      </c>
      <c r="B78" s="4">
        <f t="shared" si="24"/>
        <v>0.9048328625105694</v>
      </c>
      <c r="C78" s="4">
        <f t="shared" si="25"/>
        <v>0.08646687280296211</v>
      </c>
      <c r="D78" s="3">
        <f t="shared" si="26"/>
        <v>0.008700264686468482</v>
      </c>
      <c r="F78" s="3">
        <f t="shared" si="14"/>
        <v>0.22678927701753088</v>
      </c>
      <c r="G78" s="3">
        <f t="shared" si="15"/>
        <v>0.22704251286549088</v>
      </c>
      <c r="H78" s="3">
        <f t="shared" si="16"/>
        <v>0.22147822951246807</v>
      </c>
      <c r="I78" s="9">
        <f t="shared" si="27"/>
        <v>0.2267649660103291</v>
      </c>
      <c r="J78" s="8">
        <f t="shared" si="17"/>
        <v>0.904929867787107</v>
      </c>
      <c r="K78" s="8">
        <f t="shared" si="18"/>
        <v>0.08657270312165889</v>
      </c>
      <c r="L78" s="8">
        <f t="shared" si="19"/>
        <v>0.008497429091234122</v>
      </c>
      <c r="M78" s="10">
        <f t="shared" si="20"/>
        <v>9.7005276537665E-05</v>
      </c>
      <c r="N78" s="10">
        <f t="shared" si="21"/>
        <v>0.0001058303186967785</v>
      </c>
      <c r="O78" s="10">
        <f t="shared" si="22"/>
        <v>-0.00020283559523436023</v>
      </c>
    </row>
    <row r="79" spans="1:15" ht="12.75">
      <c r="A79">
        <f t="shared" si="23"/>
        <v>48</v>
      </c>
      <c r="B79" s="4">
        <f t="shared" si="24"/>
        <v>0.904929867787107</v>
      </c>
      <c r="C79" s="4">
        <f t="shared" si="25"/>
        <v>0.08657270312165889</v>
      </c>
      <c r="D79" s="3">
        <f t="shared" si="26"/>
        <v>0.008497429091234122</v>
      </c>
      <c r="F79" s="3">
        <f t="shared" si="14"/>
        <v>0.22681244275319873</v>
      </c>
      <c r="G79" s="3">
        <f t="shared" si="15"/>
        <v>0.22705354416818987</v>
      </c>
      <c r="H79" s="3">
        <f t="shared" si="16"/>
        <v>0.22162210027867293</v>
      </c>
      <c r="I79" s="9">
        <f t="shared" si="27"/>
        <v>0.22678921098728447</v>
      </c>
      <c r="J79" s="8">
        <f t="shared" si="17"/>
        <v>0.9050225667244406</v>
      </c>
      <c r="K79" s="8">
        <f t="shared" si="18"/>
        <v>0.086673607560173</v>
      </c>
      <c r="L79" s="8">
        <f t="shared" si="19"/>
        <v>0.008303825715386385</v>
      </c>
      <c r="M79" s="10">
        <f t="shared" si="20"/>
        <v>9.269893733354628E-05</v>
      </c>
      <c r="N79" s="10">
        <f t="shared" si="21"/>
        <v>0.00010090443851411279</v>
      </c>
      <c r="O79" s="10">
        <f t="shared" si="22"/>
        <v>-0.00019360337584773714</v>
      </c>
    </row>
    <row r="80" spans="1:15" ht="12.75">
      <c r="A80">
        <f t="shared" si="23"/>
        <v>49</v>
      </c>
      <c r="B80" s="4">
        <f t="shared" si="24"/>
        <v>0.9050225667244406</v>
      </c>
      <c r="C80" s="4">
        <f t="shared" si="25"/>
        <v>0.086673607560173</v>
      </c>
      <c r="D80" s="3">
        <f t="shared" si="26"/>
        <v>0.008303825715386385</v>
      </c>
      <c r="F80" s="3">
        <f t="shared" si="14"/>
        <v>0.22683398219379755</v>
      </c>
      <c r="G80" s="3">
        <f t="shared" si="15"/>
        <v>0.2270638010446655</v>
      </c>
      <c r="H80" s="3">
        <f t="shared" si="16"/>
        <v>0.22175900054711503</v>
      </c>
      <c r="I80" s="9">
        <f t="shared" si="27"/>
        <v>0.22681175965958478</v>
      </c>
      <c r="J80" s="8">
        <f t="shared" si="17"/>
        <v>0.9051112389122608</v>
      </c>
      <c r="K80" s="8">
        <f t="shared" si="18"/>
        <v>0.08676992239028675</v>
      </c>
      <c r="L80" s="8">
        <f t="shared" si="19"/>
        <v>0.00811883869745243</v>
      </c>
      <c r="M80" s="10">
        <f t="shared" si="20"/>
        <v>8.867218782016018E-05</v>
      </c>
      <c r="N80" s="10">
        <f t="shared" si="21"/>
        <v>9.631483011374176E-05</v>
      </c>
      <c r="O80" s="10">
        <f t="shared" si="22"/>
        <v>-0.00018498701793395397</v>
      </c>
    </row>
    <row r="81" spans="1:15" ht="12.75">
      <c r="A81">
        <f t="shared" si="23"/>
        <v>50</v>
      </c>
      <c r="B81" s="4">
        <f t="shared" si="24"/>
        <v>0.9051112389122608</v>
      </c>
      <c r="C81" s="4">
        <f t="shared" si="25"/>
        <v>0.08676992239028675</v>
      </c>
      <c r="D81" s="3">
        <f t="shared" si="26"/>
        <v>0.00811883869745243</v>
      </c>
      <c r="F81" s="3">
        <f t="shared" si="14"/>
        <v>0.22685404412981808</v>
      </c>
      <c r="G81" s="3">
        <f t="shared" si="15"/>
        <v>0.2270733543475324</v>
      </c>
      <c r="H81" s="3">
        <f t="shared" si="16"/>
        <v>0.22188942505276746</v>
      </c>
      <c r="I81" s="9">
        <f t="shared" si="27"/>
        <v>0.22683276671890765</v>
      </c>
      <c r="J81" s="8">
        <f t="shared" si="17"/>
        <v>0.9051961403311719</v>
      </c>
      <c r="K81" s="8">
        <f t="shared" si="18"/>
        <v>0.08686195393478446</v>
      </c>
      <c r="L81" s="8">
        <f t="shared" si="19"/>
        <v>0.007941905734043655</v>
      </c>
      <c r="M81" s="10">
        <f t="shared" si="20"/>
        <v>8.49014189111541E-05</v>
      </c>
      <c r="N81" s="10">
        <f t="shared" si="21"/>
        <v>9.203154449771711E-05</v>
      </c>
      <c r="O81" s="10">
        <f t="shared" si="22"/>
        <v>-0.0001769329634087758</v>
      </c>
    </row>
    <row r="82" spans="1:15" ht="12.75">
      <c r="A82">
        <f t="shared" si="23"/>
        <v>51</v>
      </c>
      <c r="B82" s="4">
        <f t="shared" si="24"/>
        <v>0.9051961403311719</v>
      </c>
      <c r="C82" s="4">
        <f t="shared" si="25"/>
        <v>0.08686195393478446</v>
      </c>
      <c r="D82" s="3">
        <f t="shared" si="26"/>
        <v>0.007941905734043655</v>
      </c>
      <c r="F82" s="3">
        <f t="shared" si="14"/>
        <v>0.22687276070948303</v>
      </c>
      <c r="G82" s="3">
        <f t="shared" si="15"/>
        <v>0.22708226700451573</v>
      </c>
      <c r="H82" s="3">
        <f t="shared" si="16"/>
        <v>0.22201382277322212</v>
      </c>
      <c r="I82" s="9">
        <f t="shared" si="27"/>
        <v>0.22685236960857388</v>
      </c>
      <c r="J82" s="8">
        <f t="shared" si="17"/>
        <v>0.9052775057842722</v>
      </c>
      <c r="K82" s="8">
        <f t="shared" si="18"/>
        <v>0.08694998183174002</v>
      </c>
      <c r="L82" s="8">
        <f t="shared" si="19"/>
        <v>0.0077725123839877406</v>
      </c>
      <c r="M82" s="10">
        <f t="shared" si="20"/>
        <v>8.136545310033494E-05</v>
      </c>
      <c r="N82" s="10">
        <f t="shared" si="21"/>
        <v>8.80278969555559E-05</v>
      </c>
      <c r="O82" s="10">
        <f t="shared" si="22"/>
        <v>-0.00016939335005591426</v>
      </c>
    </row>
    <row r="83" spans="1:15" ht="12.75">
      <c r="A83">
        <f t="shared" si="23"/>
        <v>52</v>
      </c>
      <c r="B83" s="4">
        <f t="shared" si="24"/>
        <v>0.9052775057842722</v>
      </c>
      <c r="C83" s="4">
        <f t="shared" si="25"/>
        <v>0.08694998183174002</v>
      </c>
      <c r="D83" s="3">
        <f t="shared" si="26"/>
        <v>0.0077725123839877406</v>
      </c>
      <c r="F83" s="3">
        <f t="shared" si="14"/>
        <v>0.2268902496246029</v>
      </c>
      <c r="G83" s="3">
        <f t="shared" si="15"/>
        <v>0.22709059505933474</v>
      </c>
      <c r="H83" s="3">
        <f t="shared" si="16"/>
        <v>0.2221326021019765</v>
      </c>
      <c r="I83" s="9">
        <f t="shared" si="27"/>
        <v>0.22687069078222466</v>
      </c>
      <c r="J83" s="8">
        <f t="shared" si="17"/>
        <v>0.9053555510354379</v>
      </c>
      <c r="K83" s="8">
        <f t="shared" si="18"/>
        <v>0.08703426188057982</v>
      </c>
      <c r="L83" s="8">
        <f t="shared" si="19"/>
        <v>0.007610187083982322</v>
      </c>
      <c r="M83" s="10">
        <f t="shared" si="20"/>
        <v>7.804525116561489E-05</v>
      </c>
      <c r="N83" s="10">
        <f t="shared" si="21"/>
        <v>8.428004883979934E-05</v>
      </c>
      <c r="O83" s="10">
        <f t="shared" si="22"/>
        <v>-0.00016232530000541857</v>
      </c>
    </row>
    <row r="84" spans="1:15" ht="12.75">
      <c r="A84">
        <f t="shared" si="23"/>
        <v>53</v>
      </c>
      <c r="B84" s="4">
        <f t="shared" si="24"/>
        <v>0.9053555510354379</v>
      </c>
      <c r="C84" s="4">
        <f t="shared" si="25"/>
        <v>0.08703426188057982</v>
      </c>
      <c r="D84" s="3">
        <f t="shared" si="26"/>
        <v>0.007610187083982322</v>
      </c>
      <c r="F84" s="3">
        <f t="shared" si="14"/>
        <v>0.22690661596849765</v>
      </c>
      <c r="G84" s="3">
        <f t="shared" si="15"/>
        <v>0.22709838855642744</v>
      </c>
      <c r="H84" s="3">
        <f t="shared" si="16"/>
        <v>0.22224613533497362</v>
      </c>
      <c r="I84" s="9">
        <f t="shared" si="27"/>
        <v>0.22688783962461465</v>
      </c>
      <c r="J84" s="8">
        <f t="shared" si="17"/>
        <v>0.9054304746945936</v>
      </c>
      <c r="K84" s="8">
        <f t="shared" si="18"/>
        <v>0.08711502853118741</v>
      </c>
      <c r="L84" s="8">
        <f t="shared" si="19"/>
        <v>0.00745449677421898</v>
      </c>
      <c r="M84" s="10">
        <f t="shared" si="20"/>
        <v>7.492365915573451E-05</v>
      </c>
      <c r="N84" s="10">
        <f t="shared" si="21"/>
        <v>8.076665060759158E-05</v>
      </c>
      <c r="O84" s="10">
        <f t="shared" si="22"/>
        <v>-0.0001556903097633417</v>
      </c>
    </row>
    <row r="85" spans="1:15" ht="12.75">
      <c r="A85">
        <f t="shared" si="23"/>
        <v>54</v>
      </c>
      <c r="B85" s="4">
        <f t="shared" si="24"/>
        <v>0.9054304746945936</v>
      </c>
      <c r="C85" s="4">
        <f t="shared" si="25"/>
        <v>0.08711502853118741</v>
      </c>
      <c r="D85" s="3">
        <f t="shared" si="26"/>
        <v>0.00745449677421898</v>
      </c>
      <c r="F85" s="3">
        <f t="shared" si="14"/>
        <v>0.22692195382105873</v>
      </c>
      <c r="G85" s="3">
        <f t="shared" si="15"/>
        <v>0.22710569229574226</v>
      </c>
      <c r="H85" s="3">
        <f t="shared" si="16"/>
        <v>0.22235476257451361</v>
      </c>
      <c r="I85" s="9">
        <f t="shared" si="27"/>
        <v>0.22690391409110847</v>
      </c>
      <c r="J85" s="8">
        <f t="shared" si="17"/>
        <v>0.9055024598840852</v>
      </c>
      <c r="K85" s="8">
        <f t="shared" si="18"/>
        <v>0.0871924970672594</v>
      </c>
      <c r="L85" s="8">
        <f t="shared" si="19"/>
        <v>0.007305043048655334</v>
      </c>
      <c r="M85" s="10">
        <f t="shared" si="20"/>
        <v>7.198518949158572E-05</v>
      </c>
      <c r="N85" s="10">
        <f t="shared" si="21"/>
        <v>7.746853607198956E-05</v>
      </c>
      <c r="O85" s="10">
        <f t="shared" si="22"/>
        <v>-0.0001494537255636464</v>
      </c>
    </row>
    <row r="86" spans="1:15" ht="12.75">
      <c r="A86">
        <f t="shared" si="23"/>
        <v>55</v>
      </c>
      <c r="B86" s="4">
        <f t="shared" si="24"/>
        <v>0.9055024598840852</v>
      </c>
      <c r="C86" s="4">
        <f t="shared" si="25"/>
        <v>0.0871924970672594</v>
      </c>
      <c r="D86" s="3">
        <f t="shared" si="26"/>
        <v>0.007305043048655334</v>
      </c>
      <c r="F86" s="3">
        <f t="shared" si="14"/>
        <v>0.22693634760583212</v>
      </c>
      <c r="G86" s="3">
        <f t="shared" si="15"/>
        <v>0.22711254647896767</v>
      </c>
      <c r="H86" s="3">
        <f t="shared" si="16"/>
        <v>0.22245879513699032</v>
      </c>
      <c r="I86" s="9">
        <f t="shared" si="27"/>
        <v>0.2269190021120237</v>
      </c>
      <c r="J86" s="8">
        <f t="shared" si="17"/>
        <v>0.9055716757151316</v>
      </c>
      <c r="K86" s="8">
        <f t="shared" si="18"/>
        <v>0.08726686552688631</v>
      </c>
      <c r="L86" s="8">
        <f t="shared" si="19"/>
        <v>0.007161458757982106</v>
      </c>
      <c r="M86" s="10">
        <f t="shared" si="20"/>
        <v>6.921583104646523E-05</v>
      </c>
      <c r="N86" s="10">
        <f t="shared" si="21"/>
        <v>7.436845962691119E-05</v>
      </c>
      <c r="O86" s="10">
        <f t="shared" si="22"/>
        <v>-0.0001435842906732281</v>
      </c>
    </row>
    <row r="87" spans="1:15" ht="12.75">
      <c r="A87">
        <f t="shared" si="23"/>
        <v>56</v>
      </c>
      <c r="B87" s="4">
        <f t="shared" si="24"/>
        <v>0.9055716757151316</v>
      </c>
      <c r="C87" s="4">
        <f t="shared" si="25"/>
        <v>0.08726686552688631</v>
      </c>
      <c r="D87" s="3">
        <f t="shared" si="26"/>
        <v>0.007161458757982106</v>
      </c>
      <c r="F87" s="3">
        <f t="shared" si="14"/>
        <v>0.22694987325585617</v>
      </c>
      <c r="G87" s="3">
        <f t="shared" si="15"/>
        <v>0.22711898726469343</v>
      </c>
      <c r="H87" s="3">
        <f t="shared" si="16"/>
        <v>0.222558518536536</v>
      </c>
      <c r="I87" s="9">
        <f t="shared" si="27"/>
        <v>0.22693318279961003</v>
      </c>
      <c r="J87" s="8">
        <f t="shared" si="17"/>
        <v>0.9056382785990502</v>
      </c>
      <c r="K87" s="8">
        <f t="shared" si="18"/>
        <v>0.08733831639655946</v>
      </c>
      <c r="L87" s="8">
        <f t="shared" si="19"/>
        <v>0.0070234050043902945</v>
      </c>
      <c r="M87" s="10">
        <f t="shared" si="20"/>
        <v>6.660288391857616E-05</v>
      </c>
      <c r="N87" s="10">
        <f t="shared" si="21"/>
        <v>7.145086967315362E-05</v>
      </c>
      <c r="O87" s="10">
        <f t="shared" si="22"/>
        <v>-0.0001380537535918113</v>
      </c>
    </row>
    <row r="88" spans="1:15" ht="12.75">
      <c r="A88">
        <f t="shared" si="23"/>
        <v>57</v>
      </c>
      <c r="B88" s="4">
        <f t="shared" si="24"/>
        <v>0.9056382785990502</v>
      </c>
      <c r="C88" s="4">
        <f t="shared" si="25"/>
        <v>0.08733831639655946</v>
      </c>
      <c r="D88" s="3">
        <f t="shared" si="26"/>
        <v>0.0070234050043902945</v>
      </c>
      <c r="F88" s="3">
        <f t="shared" si="14"/>
        <v>0.22696259921846174</v>
      </c>
      <c r="G88" s="3">
        <f t="shared" si="15"/>
        <v>0.22712504724688654</v>
      </c>
      <c r="H88" s="3">
        <f t="shared" si="16"/>
        <v>0.22265419510493017</v>
      </c>
      <c r="I88" s="9">
        <f t="shared" si="27"/>
        <v>0.22694652748875438</v>
      </c>
      <c r="J88" s="8">
        <f t="shared" si="17"/>
        <v>0.9057024134143626</v>
      </c>
      <c r="K88" s="8">
        <f t="shared" si="18"/>
        <v>0.08740701810921095</v>
      </c>
      <c r="L88" s="8">
        <f t="shared" si="19"/>
        <v>0.00689056847642645</v>
      </c>
      <c r="M88" s="10">
        <f t="shared" si="20"/>
        <v>6.413481531242216E-05</v>
      </c>
      <c r="N88" s="10">
        <f t="shared" si="21"/>
        <v>6.870171265148384E-05</v>
      </c>
      <c r="O88" s="10">
        <f t="shared" si="22"/>
        <v>-0.0001328365279638444</v>
      </c>
    </row>
    <row r="89" spans="1:15" ht="12.75">
      <c r="A89">
        <f t="shared" si="23"/>
        <v>58</v>
      </c>
      <c r="B89" s="4">
        <f t="shared" si="24"/>
        <v>0.9057024134143626</v>
      </c>
      <c r="C89" s="4">
        <f t="shared" si="25"/>
        <v>0.08740701810921095</v>
      </c>
      <c r="D89" s="3">
        <f t="shared" si="26"/>
        <v>0.00689056847642645</v>
      </c>
      <c r="F89" s="3">
        <f t="shared" si="14"/>
        <v>0.22697458732397688</v>
      </c>
      <c r="G89" s="3">
        <f t="shared" si="15"/>
        <v>0.2271307558685604</v>
      </c>
      <c r="H89" s="3">
        <f t="shared" si="16"/>
        <v>0.22274606629850213</v>
      </c>
      <c r="I89" s="9">
        <f t="shared" si="27"/>
        <v>0.2269591006371013</v>
      </c>
      <c r="J89" s="8">
        <f t="shared" si="17"/>
        <v>0.9057642145478692</v>
      </c>
      <c r="K89" s="8">
        <f t="shared" si="18"/>
        <v>0.08747312637225292</v>
      </c>
      <c r="L89" s="8">
        <f t="shared" si="19"/>
        <v>0.0067626590798780745</v>
      </c>
      <c r="M89" s="10">
        <f t="shared" si="20"/>
        <v>6.180113350651162E-05</v>
      </c>
      <c r="N89" s="10">
        <f t="shared" si="21"/>
        <v>6.610826304197237E-05</v>
      </c>
      <c r="O89" s="10">
        <f t="shared" si="22"/>
        <v>-0.00012790939654837557</v>
      </c>
    </row>
    <row r="90" spans="1:15" ht="12.75">
      <c r="A90">
        <f t="shared" si="23"/>
        <v>59</v>
      </c>
      <c r="B90" s="4">
        <f t="shared" si="24"/>
        <v>0.9057642145478692</v>
      </c>
      <c r="C90" s="4">
        <f t="shared" si="25"/>
        <v>0.08747312637225292</v>
      </c>
      <c r="D90" s="3">
        <f t="shared" si="26"/>
        <v>0.0067626590798780745</v>
      </c>
      <c r="F90" s="3">
        <f t="shared" si="14"/>
        <v>0.22698589353900772</v>
      </c>
      <c r="G90" s="3">
        <f t="shared" si="15"/>
        <v>0.2271361397804799</v>
      </c>
      <c r="H90" s="3">
        <f t="shared" si="16"/>
        <v>0.22283435473482</v>
      </c>
      <c r="I90" s="9">
        <f t="shared" si="27"/>
        <v>0.22697096060588542</v>
      </c>
      <c r="J90" s="8">
        <f t="shared" si="17"/>
        <v>0.9058238068252438</v>
      </c>
      <c r="K90" s="8">
        <f t="shared" si="18"/>
        <v>0.08753678534772183</v>
      </c>
      <c r="L90" s="8">
        <f t="shared" si="19"/>
        <v>0.006639407827034268</v>
      </c>
      <c r="M90" s="10">
        <f t="shared" si="20"/>
        <v>5.959227737462047E-05</v>
      </c>
      <c r="N90" s="10">
        <f t="shared" si="21"/>
        <v>6.36589754689082E-05</v>
      </c>
      <c r="O90" s="10">
        <f t="shared" si="22"/>
        <v>-0.00012325125284380622</v>
      </c>
    </row>
    <row r="91" spans="1:15" ht="12.75">
      <c r="A91">
        <f t="shared" si="23"/>
        <v>60</v>
      </c>
      <c r="B91" s="4">
        <f t="shared" si="24"/>
        <v>0.9058238068252438</v>
      </c>
      <c r="C91" s="4">
        <f t="shared" si="25"/>
        <v>0.08753678534772183</v>
      </c>
      <c r="D91" s="3">
        <f t="shared" si="26"/>
        <v>0.006639407827034268</v>
      </c>
      <c r="F91" s="3">
        <f t="shared" si="14"/>
        <v>0.22699656862150455</v>
      </c>
      <c r="G91" s="3">
        <f t="shared" si="15"/>
        <v>0.2271412231530974</v>
      </c>
      <c r="H91" s="3">
        <f t="shared" si="16"/>
        <v>0.2229192659954046</v>
      </c>
      <c r="I91" s="9">
        <f t="shared" si="27"/>
        <v>0.22698216033921723</v>
      </c>
      <c r="J91" s="8">
        <f t="shared" si="17"/>
        <v>0.9058813063445532</v>
      </c>
      <c r="K91" s="8">
        <f t="shared" si="18"/>
        <v>0.08759812870340505</v>
      </c>
      <c r="L91" s="8">
        <f t="shared" si="19"/>
        <v>0.006520564952041761</v>
      </c>
      <c r="M91" s="10">
        <f t="shared" si="20"/>
        <v>5.749951930944519E-05</v>
      </c>
      <c r="N91" s="10">
        <f t="shared" si="21"/>
        <v>6.134335568322435E-05</v>
      </c>
      <c r="O91" s="10">
        <f t="shared" si="22"/>
        <v>-0.00011884287499250735</v>
      </c>
    </row>
    <row r="92" spans="1:15" ht="12.75">
      <c r="A92">
        <f t="shared" si="23"/>
        <v>61</v>
      </c>
      <c r="B92" s="4">
        <f t="shared" si="24"/>
        <v>0.9058813063445532</v>
      </c>
      <c r="C92" s="4">
        <f t="shared" si="25"/>
        <v>0.08759812870340505</v>
      </c>
      <c r="D92" s="3">
        <f t="shared" si="26"/>
        <v>0.006520564952041761</v>
      </c>
      <c r="F92" s="3">
        <f t="shared" si="14"/>
        <v>0.22700665869198614</v>
      </c>
      <c r="G92" s="3">
        <f t="shared" si="15"/>
        <v>0.22714602794856484</v>
      </c>
      <c r="H92" s="3">
        <f t="shared" si="16"/>
        <v>0.22300099022524938</v>
      </c>
      <c r="I92" s="9">
        <f t="shared" si="27"/>
        <v>0.22699274795664753</v>
      </c>
      <c r="J92" s="8">
        <f t="shared" si="17"/>
        <v>0.905936821224276</v>
      </c>
      <c r="K92" s="8">
        <f t="shared" si="18"/>
        <v>0.08765728055112045</v>
      </c>
      <c r="L92" s="8">
        <f t="shared" si="19"/>
        <v>0.006405898224603545</v>
      </c>
      <c r="M92" s="10">
        <f t="shared" si="20"/>
        <v>5.551487972277336E-05</v>
      </c>
      <c r="N92" s="10">
        <f t="shared" si="21"/>
        <v>5.915184771539128E-05</v>
      </c>
      <c r="O92" s="10">
        <f t="shared" si="22"/>
        <v>-0.00011466672743821581</v>
      </c>
    </row>
    <row r="93" spans="1:15" ht="12.75">
      <c r="A93">
        <f t="shared" si="23"/>
        <v>62</v>
      </c>
      <c r="B93" s="4">
        <f t="shared" si="24"/>
        <v>0.905936821224276</v>
      </c>
      <c r="C93" s="4">
        <f t="shared" si="25"/>
        <v>0.08765728055112045</v>
      </c>
      <c r="D93" s="3">
        <f t="shared" si="26"/>
        <v>0.006405898224603545</v>
      </c>
      <c r="F93" s="3">
        <f t="shared" si="14"/>
        <v>0.22701620573296663</v>
      </c>
      <c r="G93" s="3">
        <f t="shared" si="15"/>
        <v>0.22715057415855555</v>
      </c>
      <c r="H93" s="3">
        <f t="shared" si="16"/>
        <v>0.2230797035553839</v>
      </c>
      <c r="I93" s="9">
        <f t="shared" si="27"/>
        <v>0.22700276727143515</v>
      </c>
      <c r="J93" s="8">
        <f t="shared" si="17"/>
        <v>0.9059904522758632</v>
      </c>
      <c r="K93" s="8">
        <f t="shared" si="18"/>
        <v>0.08771435628604402</v>
      </c>
      <c r="L93" s="8">
        <f t="shared" si="19"/>
        <v>0.006295191438092835</v>
      </c>
      <c r="M93" s="10">
        <f t="shared" si="20"/>
        <v>5.36310515871774E-05</v>
      </c>
      <c r="N93" s="10">
        <f t="shared" si="21"/>
        <v>5.70757349235701E-05</v>
      </c>
      <c r="O93" s="10">
        <f t="shared" si="22"/>
        <v>-0.0001107067865107102</v>
      </c>
    </row>
    <row r="94" spans="1:15" ht="12.75">
      <c r="A94">
        <f t="shared" si="23"/>
        <v>63</v>
      </c>
      <c r="B94" s="4">
        <f t="shared" si="24"/>
        <v>0.9059904522758632</v>
      </c>
      <c r="C94" s="4">
        <f t="shared" si="25"/>
        <v>0.08771435628604402</v>
      </c>
      <c r="D94" s="3">
        <f t="shared" si="26"/>
        <v>0.006295191438092835</v>
      </c>
      <c r="F94" s="3">
        <f t="shared" si="14"/>
        <v>0.22702524802672477</v>
      </c>
      <c r="G94" s="3">
        <f t="shared" si="15"/>
        <v>0.22715488001272607</v>
      </c>
      <c r="H94" s="3">
        <f t="shared" si="16"/>
        <v>0.2231555693709174</v>
      </c>
      <c r="I94" s="9">
        <f t="shared" si="27"/>
        <v>0.22701225824498875</v>
      </c>
      <c r="J94" s="8">
        <f t="shared" si="17"/>
        <v>0.906042293609547</v>
      </c>
      <c r="K94" s="8">
        <f t="shared" si="18"/>
        <v>0.08776946333905591</v>
      </c>
      <c r="L94" s="8">
        <f t="shared" si="19"/>
        <v>0.006188243051397167</v>
      </c>
      <c r="M94" s="10">
        <f t="shared" si="20"/>
        <v>5.184133368385524E-05</v>
      </c>
      <c r="N94" s="10">
        <f t="shared" si="21"/>
        <v>5.510705301189911E-05</v>
      </c>
      <c r="O94" s="10">
        <f t="shared" si="22"/>
        <v>-0.00010694838669566761</v>
      </c>
    </row>
    <row r="95" spans="1:15" ht="12.75">
      <c r="A95">
        <f t="shared" si="23"/>
        <v>64</v>
      </c>
      <c r="B95" s="4">
        <f t="shared" si="24"/>
        <v>0.906042293609547</v>
      </c>
      <c r="C95" s="4">
        <f t="shared" si="25"/>
        <v>0.08776946333905591</v>
      </c>
      <c r="D95" s="3">
        <f t="shared" si="26"/>
        <v>0.006188243051397167</v>
      </c>
      <c r="F95" s="3">
        <f t="shared" si="14"/>
        <v>0.22703382053996107</v>
      </c>
      <c r="G95" s="3">
        <f t="shared" si="15"/>
        <v>0.22715896216188622</v>
      </c>
      <c r="H95" s="3">
        <f t="shared" si="16"/>
        <v>0.2232287394438004</v>
      </c>
      <c r="I95" s="9">
        <f t="shared" si="27"/>
        <v>0.22702125738630555</v>
      </c>
      <c r="J95" s="8">
        <f t="shared" si="17"/>
        <v>0.9060924331809866</v>
      </c>
      <c r="K95" s="8">
        <f t="shared" si="18"/>
        <v>0.08782270185244928</v>
      </c>
      <c r="L95" s="8">
        <f t="shared" si="19"/>
        <v>0.006084864966564032</v>
      </c>
      <c r="M95" s="10">
        <f t="shared" si="20"/>
        <v>5.0139571439622443E-05</v>
      </c>
      <c r="N95" s="10">
        <f t="shared" si="21"/>
        <v>5.3238513393366604E-05</v>
      </c>
      <c r="O95" s="10">
        <f t="shared" si="22"/>
        <v>-0.00010337808483313563</v>
      </c>
    </row>
    <row r="96" spans="1:15" ht="12.75">
      <c r="A96">
        <f t="shared" si="23"/>
        <v>65</v>
      </c>
      <c r="B96" s="4">
        <f t="shared" si="24"/>
        <v>0.9060924331809866</v>
      </c>
      <c r="C96" s="4">
        <f t="shared" si="25"/>
        <v>0.08782270185244928</v>
      </c>
      <c r="D96" s="3">
        <f t="shared" si="26"/>
        <v>0.006084864966564032</v>
      </c>
      <c r="F96" s="3">
        <f aca="true" t="shared" si="28" ref="F96:F131">B96*$B$4+C96*$C$4+D96*$D$4</f>
        <v>0.22704195526258933</v>
      </c>
      <c r="G96" s="3">
        <f aca="true" t="shared" si="29" ref="G96:G131">$B$5*B96+$C$5*C96+$D$5*D96</f>
        <v>0.22716283583932825</v>
      </c>
      <c r="H96" s="3">
        <f aca="true" t="shared" si="30" ref="H96:H131">$B$6*B96+$C$6*C96+$D$6*D96</f>
        <v>0.22329935494685624</v>
      </c>
      <c r="I96" s="9">
        <f t="shared" si="27"/>
        <v>0.22702979810389495</v>
      </c>
      <c r="J96" s="8">
        <f aca="true" t="shared" si="31" ref="J96:J127">B96*(F96)/I96</f>
        <v>0.9061409532853691</v>
      </c>
      <c r="K96" s="8">
        <f aca="true" t="shared" si="32" ref="K96:K131">C96*(G96)/I96</f>
        <v>0.08787416528796155</v>
      </c>
      <c r="L96" s="8">
        <f aca="true" t="shared" si="33" ref="L96:L131">D96*(H96)/I96</f>
        <v>0.005984881426669257</v>
      </c>
      <c r="M96" s="10">
        <f aca="true" t="shared" si="34" ref="M96:M131">J96-B96</f>
        <v>4.8520104382498985E-05</v>
      </c>
      <c r="N96" s="10">
        <f aca="true" t="shared" si="35" ref="N96:N131">K96-C96</f>
        <v>5.146343551226673E-05</v>
      </c>
      <c r="O96" s="10">
        <f aca="true" t="shared" si="36" ref="O96:O131">L96-D96</f>
        <v>-9.998353989477439E-05</v>
      </c>
    </row>
    <row r="97" spans="1:15" ht="12.75">
      <c r="A97">
        <f aca="true" t="shared" si="37" ref="A97:A131">A96+1</f>
        <v>66</v>
      </c>
      <c r="B97" s="4">
        <f aca="true" t="shared" si="38" ref="B97:B131">J96</f>
        <v>0.9061409532853691</v>
      </c>
      <c r="C97" s="4">
        <f aca="true" t="shared" si="39" ref="C97:C131">K96</f>
        <v>0.08787416528796155</v>
      </c>
      <c r="D97" s="3">
        <f aca="true" t="shared" si="40" ref="D97:D131">L96</f>
        <v>0.005984881426669257</v>
      </c>
      <c r="F97" s="3">
        <f t="shared" si="28"/>
        <v>0.22704968150680493</v>
      </c>
      <c r="G97" s="3">
        <f t="shared" si="29"/>
        <v>0.22716651500324045</v>
      </c>
      <c r="H97" s="3">
        <f t="shared" si="30"/>
        <v>0.22336754736335443</v>
      </c>
      <c r="I97" s="9">
        <f aca="true" t="shared" si="41" ref="I97:I128">B97*F97+C97*G97+D97*H97</f>
        <v>0.22703791101653623</v>
      </c>
      <c r="J97" s="8">
        <f t="shared" si="31"/>
        <v>0.9061879310047508</v>
      </c>
      <c r="K97" s="8">
        <f t="shared" si="32"/>
        <v>0.08792394097491064</v>
      </c>
      <c r="L97" s="8">
        <f t="shared" si="33"/>
        <v>0.005888128020338586</v>
      </c>
      <c r="M97" s="10">
        <f t="shared" si="34"/>
        <v>4.697771938166895E-05</v>
      </c>
      <c r="N97" s="10">
        <f t="shared" si="35"/>
        <v>4.977568694909673E-05</v>
      </c>
      <c r="O97" s="10">
        <f t="shared" si="36"/>
        <v>-9.675340633067114E-05</v>
      </c>
    </row>
    <row r="98" spans="1:15" ht="12.75">
      <c r="A98">
        <f t="shared" si="37"/>
        <v>67</v>
      </c>
      <c r="B98" s="4">
        <f t="shared" si="38"/>
        <v>0.9061879310047508</v>
      </c>
      <c r="C98" s="4">
        <f t="shared" si="39"/>
        <v>0.08792394097491064</v>
      </c>
      <c r="D98" s="3">
        <f t="shared" si="40"/>
        <v>0.005888128020338586</v>
      </c>
      <c r="F98" s="3">
        <f t="shared" si="28"/>
        <v>0.22705702617166965</v>
      </c>
      <c r="G98" s="3">
        <f t="shared" si="29"/>
        <v>0.22717001246269983</v>
      </c>
      <c r="H98" s="3">
        <f t="shared" si="30"/>
        <v>0.22343343930447315</v>
      </c>
      <c r="I98" s="9">
        <f t="shared" si="41"/>
        <v>0.2270456242282863</v>
      </c>
      <c r="J98" s="8">
        <f t="shared" si="31"/>
        <v>0.9062334386137132</v>
      </c>
      <c r="K98" s="8">
        <f t="shared" si="32"/>
        <v>0.08797211060521169</v>
      </c>
      <c r="L98" s="8">
        <f t="shared" si="33"/>
        <v>0.005794450781075153</v>
      </c>
      <c r="M98" s="10">
        <f t="shared" si="34"/>
        <v>4.550760896238071E-05</v>
      </c>
      <c r="N98" s="10">
        <f t="shared" si="35"/>
        <v>4.816963030104815E-05</v>
      </c>
      <c r="O98" s="10">
        <f t="shared" si="36"/>
        <v>-9.36772392634332E-05</v>
      </c>
    </row>
    <row r="99" spans="1:15" ht="12.75">
      <c r="A99">
        <f t="shared" si="37"/>
        <v>68</v>
      </c>
      <c r="B99" s="4">
        <f t="shared" si="38"/>
        <v>0.9062334386137132</v>
      </c>
      <c r="C99" s="4">
        <f t="shared" si="39"/>
        <v>0.08797211060521169</v>
      </c>
      <c r="D99" s="3">
        <f t="shared" si="40"/>
        <v>0.005794450781075153</v>
      </c>
      <c r="F99" s="3">
        <f t="shared" si="28"/>
        <v>0.22706401397768367</v>
      </c>
      <c r="G99" s="3">
        <f t="shared" si="29"/>
        <v>0.22717333998937317</v>
      </c>
      <c r="H99" s="3">
        <f t="shared" si="30"/>
        <v>0.22349714524535647</v>
      </c>
      <c r="I99" s="9">
        <f t="shared" si="41"/>
        <v>0.227052963572364</v>
      </c>
      <c r="J99" s="8">
        <f t="shared" si="31"/>
        <v>0.9062775439477874</v>
      </c>
      <c r="K99" s="8">
        <f t="shared" si="32"/>
        <v>0.0880187506811868</v>
      </c>
      <c r="L99" s="8">
        <f t="shared" si="33"/>
        <v>0.005703705371025821</v>
      </c>
      <c r="M99" s="10">
        <f t="shared" si="34"/>
        <v>4.410533407417372E-05</v>
      </c>
      <c r="N99" s="10">
        <f t="shared" si="35"/>
        <v>4.664007597510178E-05</v>
      </c>
      <c r="O99" s="10">
        <f t="shared" si="36"/>
        <v>-9.074541004933188E-05</v>
      </c>
    </row>
    <row r="100" spans="1:15" ht="12.75">
      <c r="A100">
        <f t="shared" si="37"/>
        <v>69</v>
      </c>
      <c r="B100" s="4">
        <f t="shared" si="38"/>
        <v>0.9062775439477874</v>
      </c>
      <c r="C100" s="4">
        <f t="shared" si="39"/>
        <v>0.0880187506811868</v>
      </c>
      <c r="D100" s="3">
        <f t="shared" si="40"/>
        <v>0.005703705371025821</v>
      </c>
      <c r="F100" s="3">
        <f t="shared" si="28"/>
        <v>0.22707066767517348</v>
      </c>
      <c r="G100" s="3">
        <f t="shared" si="29"/>
        <v>0.22717650841674927</v>
      </c>
      <c r="H100" s="3">
        <f t="shared" si="30"/>
        <v>0.22355877218907022</v>
      </c>
      <c r="I100" s="9">
        <f t="shared" si="41"/>
        <v>0.22705995282787156</v>
      </c>
      <c r="J100" s="8">
        <f t="shared" si="31"/>
        <v>0.9063203107385649</v>
      </c>
      <c r="K100" s="8">
        <f t="shared" si="32"/>
        <v>0.08806393292134036</v>
      </c>
      <c r="L100" s="8">
        <f t="shared" si="33"/>
        <v>0.0056157563400947635</v>
      </c>
      <c r="M100" s="10">
        <f t="shared" si="34"/>
        <v>4.276679077752643E-05</v>
      </c>
      <c r="N100" s="10">
        <f t="shared" si="35"/>
        <v>4.518224015356842E-05</v>
      </c>
      <c r="O100" s="10">
        <f t="shared" si="36"/>
        <v>-8.794903093105755E-05</v>
      </c>
    </row>
    <row r="101" spans="1:15" ht="12.75">
      <c r="A101">
        <f t="shared" si="37"/>
        <v>70</v>
      </c>
      <c r="B101" s="4">
        <f t="shared" si="38"/>
        <v>0.9063203107385649</v>
      </c>
      <c r="C101" s="4">
        <f t="shared" si="39"/>
        <v>0.08806393292134036</v>
      </c>
      <c r="D101" s="3">
        <f t="shared" si="40"/>
        <v>0.0056157563400947635</v>
      </c>
      <c r="F101" s="3">
        <f t="shared" si="28"/>
        <v>0.22707700822978563</v>
      </c>
      <c r="G101" s="3">
        <f t="shared" si="29"/>
        <v>0.22717952772846936</v>
      </c>
      <c r="H101" s="3">
        <f t="shared" si="30"/>
        <v>0.22361842026656828</v>
      </c>
      <c r="I101" s="9">
        <f t="shared" si="41"/>
        <v>0.22706661391275865</v>
      </c>
      <c r="J101" s="8">
        <f t="shared" si="31"/>
        <v>0.9063617989189516</v>
      </c>
      <c r="K101" s="8">
        <f t="shared" si="32"/>
        <v>0.08810772462863407</v>
      </c>
      <c r="L101" s="8">
        <f t="shared" si="33"/>
        <v>0.005530476452414279</v>
      </c>
      <c r="M101" s="10">
        <f t="shared" si="34"/>
        <v>4.1488180386739515E-05</v>
      </c>
      <c r="N101" s="10">
        <f t="shared" si="35"/>
        <v>4.379170729371107E-05</v>
      </c>
      <c r="O101" s="10">
        <f t="shared" si="36"/>
        <v>-8.527988768048441E-05</v>
      </c>
    </row>
    <row r="102" spans="1:15" ht="12.75">
      <c r="A102">
        <f t="shared" si="37"/>
        <v>71</v>
      </c>
      <c r="B102" s="4">
        <f t="shared" si="38"/>
        <v>0.9063617989189516</v>
      </c>
      <c r="C102" s="4">
        <f t="shared" si="39"/>
        <v>0.08810772462863407</v>
      </c>
      <c r="D102" s="3">
        <f t="shared" si="40"/>
        <v>0.005530476452414279</v>
      </c>
      <c r="F102" s="3">
        <f t="shared" si="28"/>
        <v>0.2270830549879164</v>
      </c>
      <c r="G102" s="3">
        <f t="shared" si="29"/>
        <v>0.22718240713710303</v>
      </c>
      <c r="H102" s="3">
        <f t="shared" si="30"/>
        <v>0.22367618327975075</v>
      </c>
      <c r="I102" s="9">
        <f t="shared" si="41"/>
        <v>0.22707296705595978</v>
      </c>
      <c r="J102" s="8">
        <f t="shared" si="31"/>
        <v>0.9064020649016183</v>
      </c>
      <c r="K102" s="8">
        <f t="shared" si="32"/>
        <v>0.08815018902524509</v>
      </c>
      <c r="L102" s="8">
        <f t="shared" si="33"/>
        <v>0.005447746073136514</v>
      </c>
      <c r="M102" s="10">
        <f t="shared" si="34"/>
        <v>4.0265982666709554E-05</v>
      </c>
      <c r="N102" s="10">
        <f t="shared" si="35"/>
        <v>4.2464396611013866E-05</v>
      </c>
      <c r="O102" s="10">
        <f t="shared" si="36"/>
        <v>-8.273037927776505E-05</v>
      </c>
    </row>
    <row r="103" spans="1:15" ht="12.75">
      <c r="A103">
        <f t="shared" si="37"/>
        <v>72</v>
      </c>
      <c r="B103" s="4">
        <f t="shared" si="38"/>
        <v>0.9064020649016183</v>
      </c>
      <c r="C103" s="4">
        <f t="shared" si="39"/>
        <v>0.08815018902524509</v>
      </c>
      <c r="D103" s="3">
        <f t="shared" si="40"/>
        <v>0.005447746073136514</v>
      </c>
      <c r="F103" s="3">
        <f t="shared" si="28"/>
        <v>0.22708882582452006</v>
      </c>
      <c r="G103" s="3">
        <f t="shared" si="29"/>
        <v>0.22718515515453336</v>
      </c>
      <c r="H103" s="3">
        <f t="shared" si="30"/>
        <v>0.2237321491938164</v>
      </c>
      <c r="I103" s="9">
        <f t="shared" si="41"/>
        <v>0.22707903095123572</v>
      </c>
      <c r="J103" s="8">
        <f t="shared" si="31"/>
        <v>0.9064411618333482</v>
      </c>
      <c r="K103" s="8">
        <f t="shared" si="32"/>
        <v>0.08819138555731436</v>
      </c>
      <c r="L103" s="8">
        <f t="shared" si="33"/>
        <v>0.005367452609337345</v>
      </c>
      <c r="M103" s="10">
        <f t="shared" si="34"/>
        <v>3.909693172987616E-05</v>
      </c>
      <c r="N103" s="10">
        <f t="shared" si="35"/>
        <v>4.1196532069270875E-05</v>
      </c>
      <c r="O103" s="10">
        <f t="shared" si="36"/>
        <v>-8.029346379916872E-05</v>
      </c>
    </row>
    <row r="104" spans="1:15" ht="12.75">
      <c r="A104">
        <f t="shared" si="37"/>
        <v>73</v>
      </c>
      <c r="B104" s="4">
        <f t="shared" si="38"/>
        <v>0.9064411618333482</v>
      </c>
      <c r="C104" s="4">
        <f t="shared" si="39"/>
        <v>0.08819138555731436</v>
      </c>
      <c r="D104" s="3">
        <f t="shared" si="40"/>
        <v>0.005367452609337345</v>
      </c>
      <c r="F104" s="3">
        <f t="shared" si="28"/>
        <v>0.22709433727541095</v>
      </c>
      <c r="G104" s="3">
        <f t="shared" si="29"/>
        <v>0.2271877796549576</v>
      </c>
      <c r="H104" s="3">
        <f t="shared" si="30"/>
        <v>0.2237864005843484</v>
      </c>
      <c r="I104" s="9">
        <f t="shared" si="41"/>
        <v>0.22708482289490894</v>
      </c>
      <c r="J104" s="8">
        <f t="shared" si="31"/>
        <v>0.9064791398276784</v>
      </c>
      <c r="K104" s="8">
        <f t="shared" si="32"/>
        <v>0.08823137017277845</v>
      </c>
      <c r="L104" s="8">
        <f t="shared" si="33"/>
        <v>0.00528948999954326</v>
      </c>
      <c r="M104" s="10">
        <f t="shared" si="34"/>
        <v>3.7977994330140596E-05</v>
      </c>
      <c r="N104" s="10">
        <f t="shared" si="35"/>
        <v>3.998461546408927E-05</v>
      </c>
      <c r="O104" s="10">
        <f t="shared" si="36"/>
        <v>-7.796260979408502E-05</v>
      </c>
    </row>
    <row r="105" spans="1:15" ht="12.75">
      <c r="A105">
        <f t="shared" si="37"/>
        <v>74</v>
      </c>
      <c r="B105" s="4">
        <f t="shared" si="38"/>
        <v>0.9064791398276784</v>
      </c>
      <c r="C105" s="4">
        <f t="shared" si="39"/>
        <v>0.08823137017277845</v>
      </c>
      <c r="D105" s="3">
        <f t="shared" si="40"/>
        <v>0.00528948999954326</v>
      </c>
      <c r="F105" s="3">
        <f t="shared" si="28"/>
        <v>0.22709960465588788</v>
      </c>
      <c r="G105" s="3">
        <f t="shared" si="29"/>
        <v>0.2271902879313752</v>
      </c>
      <c r="H105" s="3">
        <f t="shared" si="30"/>
        <v>0.223839015043917</v>
      </c>
      <c r="I105" s="9">
        <f t="shared" si="41"/>
        <v>0.22709035890939078</v>
      </c>
      <c r="J105" s="8">
        <f t="shared" si="31"/>
        <v>0.9065160461779612</v>
      </c>
      <c r="K105" s="8">
        <f t="shared" si="32"/>
        <v>0.08827019557501946</v>
      </c>
      <c r="L105" s="8">
        <f t="shared" si="33"/>
        <v>0.005213758247019315</v>
      </c>
      <c r="M105" s="10">
        <f t="shared" si="34"/>
        <v>3.690635028286149E-05</v>
      </c>
      <c r="N105" s="10">
        <f t="shared" si="35"/>
        <v>3.882540224101061E-05</v>
      </c>
      <c r="O105" s="10">
        <f t="shared" si="36"/>
        <v>-7.573175252394496E-05</v>
      </c>
    </row>
    <row r="106" spans="1:15" ht="12.75">
      <c r="A106">
        <f t="shared" si="37"/>
        <v>75</v>
      </c>
      <c r="B106" s="4">
        <f t="shared" si="38"/>
        <v>0.9065160461779612</v>
      </c>
      <c r="C106" s="4">
        <f t="shared" si="39"/>
        <v>0.08827019557501946</v>
      </c>
      <c r="D106" s="3">
        <f t="shared" si="40"/>
        <v>0.005213758247019315</v>
      </c>
      <c r="F106" s="3">
        <f t="shared" si="28"/>
        <v>0.22710464216727788</v>
      </c>
      <c r="G106" s="3">
        <f t="shared" si="29"/>
        <v>0.2271926867463228</v>
      </c>
      <c r="H106" s="3">
        <f t="shared" si="30"/>
        <v>0.22389006555241325</v>
      </c>
      <c r="I106" s="9">
        <f t="shared" si="41"/>
        <v>0.22709565385415306</v>
      </c>
      <c r="J106" s="8">
        <f t="shared" si="31"/>
        <v>0.906551925552742</v>
      </c>
      <c r="K106" s="8">
        <f t="shared" si="32"/>
        <v>0.08830791145475414</v>
      </c>
      <c r="L106" s="8">
        <f t="shared" si="33"/>
        <v>0.005140162992503885</v>
      </c>
      <c r="M106" s="10">
        <f t="shared" si="34"/>
        <v>3.5879374780778406E-05</v>
      </c>
      <c r="N106" s="10">
        <f t="shared" si="35"/>
        <v>3.77158797346816E-05</v>
      </c>
      <c r="O106" s="10">
        <f t="shared" si="36"/>
        <v>-7.359525451543052E-05</v>
      </c>
    </row>
    <row r="107" spans="1:15" ht="12.75">
      <c r="A107">
        <f t="shared" si="37"/>
        <v>76</v>
      </c>
      <c r="B107" s="4">
        <f t="shared" si="38"/>
        <v>0.906551925552742</v>
      </c>
      <c r="C107" s="4">
        <f t="shared" si="39"/>
        <v>0.08830791145475414</v>
      </c>
      <c r="D107" s="3">
        <f t="shared" si="40"/>
        <v>0.005140162992503885</v>
      </c>
      <c r="F107" s="3">
        <f t="shared" si="28"/>
        <v>0.22710946299278192</v>
      </c>
      <c r="G107" s="3">
        <f t="shared" si="29"/>
        <v>0.2271949823775152</v>
      </c>
      <c r="H107" s="3">
        <f t="shared" si="30"/>
        <v>0.22393962081483362</v>
      </c>
      <c r="I107" s="9">
        <f t="shared" si="41"/>
        <v>0.22710072152558144</v>
      </c>
      <c r="J107" s="8">
        <f t="shared" si="31"/>
        <v>0.9065868201751347</v>
      </c>
      <c r="K107" s="8">
        <f t="shared" si="32"/>
        <v>0.0883445647023101</v>
      </c>
      <c r="L107" s="8">
        <f t="shared" si="33"/>
        <v>0.005068615122555205</v>
      </c>
      <c r="M107" s="10">
        <f t="shared" si="34"/>
        <v>3.489462239270047E-05</v>
      </c>
      <c r="N107" s="10">
        <f t="shared" si="35"/>
        <v>3.6653247555959445E-05</v>
      </c>
      <c r="O107" s="10">
        <f t="shared" si="36"/>
        <v>-7.154786994867986E-05</v>
      </c>
    </row>
    <row r="108" spans="1:15" ht="12.75">
      <c r="A108">
        <f t="shared" si="37"/>
        <v>77</v>
      </c>
      <c r="B108" s="4">
        <f t="shared" si="38"/>
        <v>0.9065868201751347</v>
      </c>
      <c r="C108" s="4">
        <f t="shared" si="39"/>
        <v>0.0883445647023101</v>
      </c>
      <c r="D108" s="3">
        <f t="shared" si="40"/>
        <v>0.005068615122555205</v>
      </c>
      <c r="F108" s="3">
        <f t="shared" si="28"/>
        <v>0.22711407938383546</v>
      </c>
      <c r="G108" s="3">
        <f t="shared" si="29"/>
        <v>0.22719718065896927</v>
      </c>
      <c r="H108" s="3">
        <f t="shared" si="30"/>
        <v>0.22398774556980536</v>
      </c>
      <c r="I108" s="9">
        <f t="shared" si="41"/>
        <v>0.2271055747469654</v>
      </c>
      <c r="J108" s="8">
        <f t="shared" si="31"/>
        <v>0.9066207699877069</v>
      </c>
      <c r="K108" s="8">
        <f t="shared" si="32"/>
        <v>0.0883801996021982</v>
      </c>
      <c r="L108" s="8">
        <f t="shared" si="33"/>
        <v>0.004999030410094912</v>
      </c>
      <c r="M108" s="10">
        <f t="shared" si="34"/>
        <v>3.3949812572209304E-05</v>
      </c>
      <c r="N108" s="10">
        <f t="shared" si="35"/>
        <v>3.56348998881012E-05</v>
      </c>
      <c r="O108" s="10">
        <f t="shared" si="36"/>
        <v>-6.958471246029316E-05</v>
      </c>
    </row>
    <row r="109" spans="1:15" ht="12.75">
      <c r="A109">
        <f t="shared" si="37"/>
        <v>78</v>
      </c>
      <c r="B109" s="4">
        <f t="shared" si="38"/>
        <v>0.9066207699877069</v>
      </c>
      <c r="C109" s="4">
        <f t="shared" si="39"/>
        <v>0.0883801996021982</v>
      </c>
      <c r="D109" s="3">
        <f t="shared" si="40"/>
        <v>0.004999030410094912</v>
      </c>
      <c r="F109" s="3">
        <f t="shared" si="28"/>
        <v>0.2271185027380397</v>
      </c>
      <c r="G109" s="3">
        <f t="shared" si="29"/>
        <v>0.22719928701811415</v>
      </c>
      <c r="H109" s="3">
        <f t="shared" si="30"/>
        <v>0.2240345008717676</v>
      </c>
      <c r="I109" s="9">
        <f t="shared" si="41"/>
        <v>0.22711022544972312</v>
      </c>
      <c r="J109" s="8">
        <f t="shared" si="31"/>
        <v>0.9066538128042165</v>
      </c>
      <c r="K109" s="8">
        <f t="shared" si="32"/>
        <v>0.08841485801168063</v>
      </c>
      <c r="L109" s="8">
        <f t="shared" si="33"/>
        <v>0.004931329184102867</v>
      </c>
      <c r="M109" s="10">
        <f t="shared" si="34"/>
        <v>3.304281650962082E-05</v>
      </c>
      <c r="N109" s="10">
        <f t="shared" si="35"/>
        <v>3.4658409482427044E-05</v>
      </c>
      <c r="O109" s="10">
        <f t="shared" si="36"/>
        <v>-6.77012259920444E-05</v>
      </c>
    </row>
    <row r="110" spans="1:15" ht="12.75">
      <c r="A110">
        <f t="shared" si="37"/>
        <v>79</v>
      </c>
      <c r="B110" s="4">
        <f t="shared" si="38"/>
        <v>0.9066538128042165</v>
      </c>
      <c r="C110" s="4">
        <f t="shared" si="39"/>
        <v>0.08841485801168063</v>
      </c>
      <c r="D110" s="3">
        <f t="shared" si="40"/>
        <v>0.004931329184102867</v>
      </c>
      <c r="F110" s="3">
        <f t="shared" si="28"/>
        <v>0.22712274366959334</v>
      </c>
      <c r="G110" s="3">
        <f t="shared" si="29"/>
        <v>0.22720130650933015</v>
      </c>
      <c r="H110" s="3">
        <f t="shared" si="30"/>
        <v>0.22407994434939746</v>
      </c>
      <c r="I110" s="9">
        <f t="shared" si="41"/>
        <v>0.22711468474682464</v>
      </c>
      <c r="J110" s="8">
        <f t="shared" si="31"/>
        <v>0.9066859844494075</v>
      </c>
      <c r="K110" s="8">
        <f t="shared" si="32"/>
        <v>0.08844857952484998</v>
      </c>
      <c r="L110" s="8">
        <f t="shared" si="33"/>
        <v>0.004865436025742407</v>
      </c>
      <c r="M110" s="10">
        <f t="shared" si="34"/>
        <v>3.217164519098148E-05</v>
      </c>
      <c r="N110" s="10">
        <f t="shared" si="35"/>
        <v>3.372151316935468E-05</v>
      </c>
      <c r="O110" s="10">
        <f t="shared" si="36"/>
        <v>-6.589315836046019E-05</v>
      </c>
    </row>
    <row r="111" spans="1:15" ht="12.75">
      <c r="A111">
        <f t="shared" si="37"/>
        <v>80</v>
      </c>
      <c r="B111" s="4">
        <f t="shared" si="38"/>
        <v>0.9066859844494075</v>
      </c>
      <c r="C111" s="4">
        <f t="shared" si="39"/>
        <v>0.08844857952484998</v>
      </c>
      <c r="D111" s="3">
        <f t="shared" si="40"/>
        <v>0.004865436025742407</v>
      </c>
      <c r="F111" s="3">
        <f t="shared" si="28"/>
        <v>0.22712681207303623</v>
      </c>
      <c r="G111" s="3">
        <f t="shared" si="29"/>
        <v>0.22720324384430296</v>
      </c>
      <c r="H111" s="3">
        <f t="shared" si="30"/>
        <v>0.22412413044258062</v>
      </c>
      <c r="I111" s="9">
        <f t="shared" si="41"/>
        <v>0.22711896299925666</v>
      </c>
      <c r="J111" s="8">
        <f t="shared" si="31"/>
        <v>0.9067173188879453</v>
      </c>
      <c r="K111" s="8">
        <f t="shared" si="32"/>
        <v>0.08848140162357329</v>
      </c>
      <c r="L111" s="8">
        <f t="shared" si="33"/>
        <v>0.004801279488481512</v>
      </c>
      <c r="M111" s="10">
        <f t="shared" si="34"/>
        <v>3.133443853775564E-05</v>
      </c>
      <c r="N111" s="10">
        <f t="shared" si="35"/>
        <v>3.28220987233091E-05</v>
      </c>
      <c r="O111" s="10">
        <f t="shared" si="36"/>
        <v>-6.41565372608956E-05</v>
      </c>
    </row>
    <row r="112" spans="1:15" ht="12.75">
      <c r="A112">
        <f t="shared" si="37"/>
        <v>81</v>
      </c>
      <c r="B112" s="4">
        <f t="shared" si="38"/>
        <v>0.9067173188879453</v>
      </c>
      <c r="C112" s="4">
        <f t="shared" si="39"/>
        <v>0.08848140162357329</v>
      </c>
      <c r="D112" s="3">
        <f t="shared" si="40"/>
        <v>0.004801279488481512</v>
      </c>
      <c r="F112" s="3">
        <f t="shared" si="28"/>
        <v>0.22713071718102376</v>
      </c>
      <c r="G112" s="3">
        <f t="shared" si="29"/>
        <v>0.22720510341953512</v>
      </c>
      <c r="H112" s="3">
        <f t="shared" si="30"/>
        <v>0.22416711061997846</v>
      </c>
      <c r="I112" s="9">
        <f t="shared" si="41"/>
        <v>0.22712306987627529</v>
      </c>
      <c r="J112" s="8">
        <f t="shared" si="31"/>
        <v>0.9067478483434603</v>
      </c>
      <c r="K112" s="8">
        <f t="shared" si="32"/>
        <v>0.0885133598165113</v>
      </c>
      <c r="L112" s="8">
        <f t="shared" si="33"/>
        <v>0.004738791840028291</v>
      </c>
      <c r="M112" s="10">
        <f t="shared" si="34"/>
        <v>3.052945551507147E-05</v>
      </c>
      <c r="N112" s="10">
        <f t="shared" si="35"/>
        <v>3.195819293801139E-05</v>
      </c>
      <c r="O112" s="10">
        <f t="shared" si="36"/>
        <v>-6.248764845322077E-05</v>
      </c>
    </row>
    <row r="113" spans="1:15" ht="12.75">
      <c r="A113">
        <f t="shared" si="37"/>
        <v>82</v>
      </c>
      <c r="B113" s="4">
        <f t="shared" si="38"/>
        <v>0.9067478483434603</v>
      </c>
      <c r="C113" s="4">
        <f t="shared" si="39"/>
        <v>0.0885133598165113</v>
      </c>
      <c r="D113" s="3">
        <f t="shared" si="40"/>
        <v>0.004738791840028291</v>
      </c>
      <c r="F113" s="3">
        <f t="shared" si="28"/>
        <v>0.22713446761675862</v>
      </c>
      <c r="G113" s="3">
        <f t="shared" si="29"/>
        <v>0.22720688934131364</v>
      </c>
      <c r="H113" s="3">
        <f t="shared" si="30"/>
        <v>0.22420893357901844</v>
      </c>
      <c r="I113" s="9">
        <f t="shared" si="41"/>
        <v>0.2271270144100969</v>
      </c>
      <c r="J113" s="8">
        <f t="shared" si="31"/>
        <v>0.906777603408578</v>
      </c>
      <c r="K113" s="8">
        <f t="shared" si="32"/>
        <v>0.08854448776729898</v>
      </c>
      <c r="L113" s="8">
        <f t="shared" si="33"/>
        <v>0.004677908824122972</v>
      </c>
      <c r="M113" s="10">
        <f t="shared" si="34"/>
        <v>2.97550651177092E-05</v>
      </c>
      <c r="N113" s="10">
        <f t="shared" si="35"/>
        <v>3.1127950787676606E-05</v>
      </c>
      <c r="O113" s="10">
        <f t="shared" si="36"/>
        <v>-6.088301590531902E-05</v>
      </c>
    </row>
    <row r="114" spans="1:15" ht="12.75">
      <c r="A114">
        <f t="shared" si="37"/>
        <v>83</v>
      </c>
      <c r="B114" s="4">
        <f t="shared" si="38"/>
        <v>0.906777603408578</v>
      </c>
      <c r="C114" s="4">
        <f t="shared" si="39"/>
        <v>0.08854448776729898</v>
      </c>
      <c r="D114" s="3">
        <f t="shared" si="40"/>
        <v>0.004677908824122972</v>
      </c>
      <c r="F114" s="3">
        <f t="shared" si="28"/>
        <v>0.22713807144164241</v>
      </c>
      <c r="G114" s="3">
        <f t="shared" si="29"/>
        <v>0.22720860544840116</v>
      </c>
      <c r="H114" s="3">
        <f t="shared" si="30"/>
        <v>0.22424964542994494</v>
      </c>
      <c r="I114" s="9">
        <f t="shared" si="41"/>
        <v>0.22713080504561312</v>
      </c>
      <c r="J114" s="8">
        <f t="shared" si="31"/>
        <v>0.9068066131467135</v>
      </c>
      <c r="K114" s="8">
        <f t="shared" si="32"/>
        <v>0.0885748174128597</v>
      </c>
      <c r="L114" s="8">
        <f t="shared" si="33"/>
        <v>0.004618569440426717</v>
      </c>
      <c r="M114" s="10">
        <f t="shared" si="34"/>
        <v>2.9009738135465923E-05</v>
      </c>
      <c r="N114" s="10">
        <f t="shared" si="35"/>
        <v>3.0329645560725482E-05</v>
      </c>
      <c r="O114" s="10">
        <f t="shared" si="36"/>
        <v>-5.933938369625472E-05</v>
      </c>
    </row>
    <row r="115" spans="1:15" ht="12.75">
      <c r="A115">
        <f t="shared" si="37"/>
        <v>84</v>
      </c>
      <c r="B115" s="4">
        <f t="shared" si="38"/>
        <v>0.9068066131467135</v>
      </c>
      <c r="C115" s="4">
        <f t="shared" si="39"/>
        <v>0.0885748174128597</v>
      </c>
      <c r="D115" s="3">
        <f t="shared" si="40"/>
        <v>0.004618569440426717</v>
      </c>
      <c r="F115" s="3">
        <f t="shared" si="28"/>
        <v>0.22714153619863361</v>
      </c>
      <c r="G115" s="3">
        <f t="shared" si="29"/>
        <v>0.22721025533268266</v>
      </c>
      <c r="H115" s="3">
        <f t="shared" si="30"/>
        <v>0.22428928986539143</v>
      </c>
      <c r="I115" s="9">
        <f t="shared" si="41"/>
        <v>0.22713444968563348</v>
      </c>
      <c r="J115" s="8">
        <f t="shared" si="31"/>
        <v>0.9068349051863472</v>
      </c>
      <c r="K115" s="8">
        <f t="shared" si="32"/>
        <v>0.08860437907272917</v>
      </c>
      <c r="L115" s="8">
        <f t="shared" si="33"/>
        <v>0.004560715740923682</v>
      </c>
      <c r="M115" s="10">
        <f t="shared" si="34"/>
        <v>2.8292039633726063E-05</v>
      </c>
      <c r="N115" s="10">
        <f t="shared" si="35"/>
        <v>2.956165986946202E-05</v>
      </c>
      <c r="O115" s="10">
        <f t="shared" si="36"/>
        <v>-5.785369950303543E-05</v>
      </c>
    </row>
    <row r="116" spans="1:15" ht="12.75">
      <c r="A116">
        <f t="shared" si="37"/>
        <v>85</v>
      </c>
      <c r="B116" s="4">
        <f t="shared" si="38"/>
        <v>0.9068349051863472</v>
      </c>
      <c r="C116" s="4">
        <f t="shared" si="39"/>
        <v>0.08860437907272917</v>
      </c>
      <c r="D116" s="3">
        <f t="shared" si="40"/>
        <v>0.004560715740923682</v>
      </c>
      <c r="F116" s="3">
        <f t="shared" si="28"/>
        <v>0.22714486895175276</v>
      </c>
      <c r="G116" s="3">
        <f t="shared" si="29"/>
        <v>0.22721184235797753</v>
      </c>
      <c r="H116" s="3">
        <f t="shared" si="30"/>
        <v>0.22432790831678787</v>
      </c>
      <c r="I116" s="9">
        <f t="shared" si="41"/>
        <v>0.22713795573211626</v>
      </c>
      <c r="J116" s="8">
        <f t="shared" si="31"/>
        <v>0.9068625058084159</v>
      </c>
      <c r="K116" s="8">
        <f t="shared" si="32"/>
        <v>0.08863320155017515</v>
      </c>
      <c r="L116" s="8">
        <f t="shared" si="33"/>
        <v>0.00450429264140902</v>
      </c>
      <c r="M116" s="10">
        <f t="shared" si="34"/>
        <v>2.760062206863534E-05</v>
      </c>
      <c r="N116" s="10">
        <f t="shared" si="35"/>
        <v>2.882247744598332E-05</v>
      </c>
      <c r="O116" s="10">
        <f t="shared" si="36"/>
        <v>-5.6423099514662026E-05</v>
      </c>
    </row>
    <row r="117" spans="1:15" ht="12.75">
      <c r="A117">
        <f t="shared" si="37"/>
        <v>86</v>
      </c>
      <c r="B117" s="4">
        <f t="shared" si="38"/>
        <v>0.9068625058084159</v>
      </c>
      <c r="C117" s="4">
        <f t="shared" si="39"/>
        <v>0.08863320155017515</v>
      </c>
      <c r="D117" s="3">
        <f t="shared" si="40"/>
        <v>0.00450429264140902</v>
      </c>
      <c r="F117" s="3">
        <f t="shared" si="28"/>
        <v>0.22714807632211823</v>
      </c>
      <c r="G117" s="3">
        <f t="shared" si="29"/>
        <v>0.22721336967719916</v>
      </c>
      <c r="H117" s="3">
        <f t="shared" si="30"/>
        <v>0.22436554009877804</v>
      </c>
      <c r="I117" s="9">
        <f t="shared" si="41"/>
        <v>0.22714133012378376</v>
      </c>
      <c r="J117" s="8">
        <f t="shared" si="31"/>
        <v>0.9068894400274016</v>
      </c>
      <c r="K117" s="8">
        <f t="shared" si="32"/>
        <v>0.08866131222582353</v>
      </c>
      <c r="L117" s="8">
        <f t="shared" si="33"/>
        <v>0.004449247746774845</v>
      </c>
      <c r="M117" s="10">
        <f t="shared" si="34"/>
        <v>2.6934218985696923E-05</v>
      </c>
      <c r="N117" s="10">
        <f t="shared" si="35"/>
        <v>2.811067564838232E-05</v>
      </c>
      <c r="O117" s="10">
        <f t="shared" si="36"/>
        <v>-5.5044894634174654E-05</v>
      </c>
    </row>
    <row r="118" spans="1:15" ht="12.75">
      <c r="A118">
        <f t="shared" si="37"/>
        <v>87</v>
      </c>
      <c r="B118" s="4">
        <f t="shared" si="38"/>
        <v>0.9068894400274016</v>
      </c>
      <c r="C118" s="4">
        <f t="shared" si="39"/>
        <v>0.08866131222582353</v>
      </c>
      <c r="D118" s="3">
        <f t="shared" si="40"/>
        <v>0.004449247746774845</v>
      </c>
      <c r="F118" s="3">
        <f t="shared" si="28"/>
        <v>0.2271511645208575</v>
      </c>
      <c r="G118" s="3">
        <f t="shared" si="29"/>
        <v>0.22721484024802738</v>
      </c>
      <c r="H118" s="3">
        <f t="shared" si="30"/>
        <v>0.22440222254270817</v>
      </c>
      <c r="I118" s="9">
        <f t="shared" si="41"/>
        <v>0.22714457937048302</v>
      </c>
      <c r="J118" s="8">
        <f t="shared" si="31"/>
        <v>0.9069157316666393</v>
      </c>
      <c r="K118" s="8">
        <f t="shared" si="32"/>
        <v>0.08868873714443037</v>
      </c>
      <c r="L118" s="8">
        <f t="shared" si="33"/>
        <v>0.004395531188930298</v>
      </c>
      <c r="M118" s="10">
        <f t="shared" si="34"/>
        <v>2.6291639237729925E-05</v>
      </c>
      <c r="N118" s="10">
        <f t="shared" si="35"/>
        <v>2.7424918606841486E-05</v>
      </c>
      <c r="O118" s="10">
        <f t="shared" si="36"/>
        <v>-5.3716557844547125E-05</v>
      </c>
    </row>
    <row r="119" spans="1:15" ht="12.75">
      <c r="A119">
        <f t="shared" si="37"/>
        <v>88</v>
      </c>
      <c r="B119" s="4">
        <f t="shared" si="38"/>
        <v>0.9069157316666393</v>
      </c>
      <c r="C119" s="4">
        <f t="shared" si="39"/>
        <v>0.08868873714443037</v>
      </c>
      <c r="D119" s="3">
        <f t="shared" si="40"/>
        <v>0.004395531188930298</v>
      </c>
      <c r="F119" s="3">
        <f t="shared" si="28"/>
        <v>0.2271541393792015</v>
      </c>
      <c r="G119" s="3">
        <f t="shared" si="29"/>
        <v>0.2272162568472388</v>
      </c>
      <c r="H119" s="3">
        <f t="shared" si="30"/>
        <v>0.22443799112013874</v>
      </c>
      <c r="I119" s="9">
        <f t="shared" si="41"/>
        <v>0.22714770958460986</v>
      </c>
      <c r="J119" s="8">
        <f t="shared" si="31"/>
        <v>0.906941403428319</v>
      </c>
      <c r="K119" s="8">
        <f t="shared" si="32"/>
        <v>0.08871550109537836</v>
      </c>
      <c r="L119" s="8">
        <f t="shared" si="33"/>
        <v>0.004343095476302667</v>
      </c>
      <c r="M119" s="10">
        <f t="shared" si="34"/>
        <v>2.567176167966867E-05</v>
      </c>
      <c r="N119" s="10">
        <f t="shared" si="35"/>
        <v>2.6763950947986115E-05</v>
      </c>
      <c r="O119" s="10">
        <f t="shared" si="36"/>
        <v>-5.24357126276305E-05</v>
      </c>
    </row>
    <row r="120" spans="1:15" ht="12.75">
      <c r="A120">
        <f t="shared" si="37"/>
        <v>89</v>
      </c>
      <c r="B120" s="4">
        <f t="shared" si="38"/>
        <v>0.906941403428319</v>
      </c>
      <c r="C120" s="4">
        <f t="shared" si="39"/>
        <v>0.08871550109537836</v>
      </c>
      <c r="D120" s="3">
        <f t="shared" si="40"/>
        <v>0.004343095476302667</v>
      </c>
      <c r="F120" s="3">
        <f t="shared" si="28"/>
        <v>0.22715700637603087</v>
      </c>
      <c r="G120" s="3">
        <f t="shared" si="29"/>
        <v>0.22721762208382423</v>
      </c>
      <c r="H120" s="3">
        <f t="shared" si="30"/>
        <v>0.22447287955723838</v>
      </c>
      <c r="I120" s="9">
        <f t="shared" si="41"/>
        <v>0.22715072650987747</v>
      </c>
      <c r="J120" s="8">
        <f t="shared" si="31"/>
        <v>0.9069664769586132</v>
      </c>
      <c r="K120" s="8">
        <f t="shared" si="32"/>
        <v>0.08874162768742117</v>
      </c>
      <c r="L120" s="8">
        <f t="shared" si="33"/>
        <v>0.004291895353965696</v>
      </c>
      <c r="M120" s="10">
        <f t="shared" si="34"/>
        <v>2.5073530294239532E-05</v>
      </c>
      <c r="N120" s="10">
        <f t="shared" si="35"/>
        <v>2.6126592042804986E-05</v>
      </c>
      <c r="O120" s="10">
        <f t="shared" si="36"/>
        <v>-5.120012233697166E-05</v>
      </c>
    </row>
    <row r="121" spans="1:15" ht="12.75">
      <c r="A121">
        <f t="shared" si="37"/>
        <v>90</v>
      </c>
      <c r="B121" s="4">
        <f t="shared" si="38"/>
        <v>0.9069664769586132</v>
      </c>
      <c r="C121" s="4">
        <f t="shared" si="39"/>
        <v>0.08874162768742117</v>
      </c>
      <c r="D121" s="3">
        <f t="shared" si="40"/>
        <v>0.004291895353965696</v>
      </c>
      <c r="F121" s="3">
        <f t="shared" si="28"/>
        <v>0.22715977066312104</v>
      </c>
      <c r="G121" s="3">
        <f t="shared" si="29"/>
        <v>0.22721893841101004</v>
      </c>
      <c r="H121" s="3">
        <f t="shared" si="30"/>
        <v>0.224506919940837</v>
      </c>
      <c r="I121" s="9">
        <f t="shared" si="41"/>
        <v>0.22715363554768558</v>
      </c>
      <c r="J121" s="8">
        <f t="shared" si="31"/>
        <v>0.9069909729083206</v>
      </c>
      <c r="K121" s="8">
        <f t="shared" si="32"/>
        <v>0.08876713941814954</v>
      </c>
      <c r="L121" s="8">
        <f t="shared" si="33"/>
        <v>0.004241887673529882</v>
      </c>
      <c r="M121" s="10">
        <f t="shared" si="34"/>
        <v>2.449594970743707E-05</v>
      </c>
      <c r="N121" s="10">
        <f t="shared" si="35"/>
        <v>2.551173072837254E-05</v>
      </c>
      <c r="O121" s="10">
        <f t="shared" si="36"/>
        <v>-5.0007680435813946E-05</v>
      </c>
    </row>
    <row r="122" spans="1:15" ht="12.75">
      <c r="A122">
        <f t="shared" si="37"/>
        <v>91</v>
      </c>
      <c r="B122" s="4">
        <f t="shared" si="38"/>
        <v>0.9069909729083206</v>
      </c>
      <c r="C122" s="4">
        <f t="shared" si="39"/>
        <v>0.08876713941814954</v>
      </c>
      <c r="D122" s="3">
        <f t="shared" si="40"/>
        <v>0.004241887673529882</v>
      </c>
      <c r="F122" s="3">
        <f t="shared" si="28"/>
        <v>0.22716243708830097</v>
      </c>
      <c r="G122" s="3">
        <f t="shared" si="29"/>
        <v>0.2272202081372862</v>
      </c>
      <c r="H122" s="3">
        <f t="shared" si="30"/>
        <v>0.22454014281683743</v>
      </c>
      <c r="I122" s="9">
        <f t="shared" si="41"/>
        <v>0.2271564417813141</v>
      </c>
      <c r="J122" s="8">
        <f t="shared" si="31"/>
        <v>0.9070149109893817</v>
      </c>
      <c r="K122" s="8">
        <f t="shared" si="32"/>
        <v>0.0887920577386091</v>
      </c>
      <c r="L122" s="8">
        <f t="shared" si="33"/>
        <v>0.004193031272009176</v>
      </c>
      <c r="M122" s="10">
        <f t="shared" si="34"/>
        <v>2.393808106104789E-05</v>
      </c>
      <c r="N122" s="10">
        <f t="shared" si="35"/>
        <v>2.491832045956044E-05</v>
      </c>
      <c r="O122" s="10">
        <f t="shared" si="36"/>
        <v>-4.885640152070547E-05</v>
      </c>
    </row>
    <row r="123" spans="1:15" ht="12.75">
      <c r="A123">
        <f t="shared" si="37"/>
        <v>92</v>
      </c>
      <c r="B123" s="4">
        <f t="shared" si="38"/>
        <v>0.9070149109893817</v>
      </c>
      <c r="C123" s="4">
        <f t="shared" si="39"/>
        <v>0.0887920577386091</v>
      </c>
      <c r="D123" s="3">
        <f t="shared" si="40"/>
        <v>0.004193031272009176</v>
      </c>
      <c r="F123" s="3">
        <f t="shared" si="28"/>
        <v>0.22716501021672186</v>
      </c>
      <c r="G123" s="3">
        <f t="shared" si="29"/>
        <v>0.22722143343653423</v>
      </c>
      <c r="H123" s="3">
        <f t="shared" si="30"/>
        <v>0.22457257728162228</v>
      </c>
      <c r="I123" s="9">
        <f t="shared" si="41"/>
        <v>0.22715914999814577</v>
      </c>
      <c r="J123" s="8">
        <f t="shared" si="31"/>
        <v>0.9070383100275901</v>
      </c>
      <c r="K123" s="8">
        <f t="shared" si="32"/>
        <v>0.08881640311346013</v>
      </c>
      <c r="L123" s="8">
        <f t="shared" si="33"/>
        <v>0.004145286858949886</v>
      </c>
      <c r="M123" s="10">
        <f t="shared" si="34"/>
        <v>2.3399038208360423E-05</v>
      </c>
      <c r="N123" s="10">
        <f t="shared" si="35"/>
        <v>2.4345374851034163E-05</v>
      </c>
      <c r="O123" s="10">
        <f t="shared" si="36"/>
        <v>-4.77444130592905E-05</v>
      </c>
    </row>
    <row r="124" spans="1:15" ht="12.75">
      <c r="A124">
        <f t="shared" si="37"/>
        <v>93</v>
      </c>
      <c r="B124" s="4">
        <f t="shared" si="38"/>
        <v>0.9070383100275901</v>
      </c>
      <c r="C124" s="4">
        <f t="shared" si="39"/>
        <v>0.08881640311346013</v>
      </c>
      <c r="D124" s="3">
        <f t="shared" si="40"/>
        <v>0.004145286858949886</v>
      </c>
      <c r="F124" s="3">
        <f t="shared" si="28"/>
        <v>0.22716749435040912</v>
      </c>
      <c r="G124" s="3">
        <f t="shared" si="29"/>
        <v>0.22722261635733768</v>
      </c>
      <c r="H124" s="3">
        <f t="shared" si="30"/>
        <v>0.22460425106702972</v>
      </c>
      <c r="I124" s="9">
        <f t="shared" si="41"/>
        <v>0.22716176471009802</v>
      </c>
      <c r="J124" s="8">
        <f t="shared" si="31"/>
        <v>0.9070611880117943</v>
      </c>
      <c r="K124" s="8">
        <f t="shared" si="32"/>
        <v>0.08884019507703399</v>
      </c>
      <c r="L124" s="8">
        <f t="shared" si="33"/>
        <v>0.004098616911171809</v>
      </c>
      <c r="M124" s="10">
        <f t="shared" si="34"/>
        <v>2.2877984204194846E-05</v>
      </c>
      <c r="N124" s="10">
        <f t="shared" si="35"/>
        <v>2.3791963573854824E-05</v>
      </c>
      <c r="O124" s="10">
        <f t="shared" si="36"/>
        <v>-4.666994777807656E-05</v>
      </c>
    </row>
    <row r="125" spans="1:15" ht="12.75">
      <c r="A125">
        <f t="shared" si="37"/>
        <v>94</v>
      </c>
      <c r="B125" s="4">
        <f t="shared" si="38"/>
        <v>0.9070611880117943</v>
      </c>
      <c r="C125" s="4">
        <f t="shared" si="39"/>
        <v>0.08884019507703399</v>
      </c>
      <c r="D125" s="3">
        <f t="shared" si="40"/>
        <v>0.004098616911171809</v>
      </c>
      <c r="F125" s="3">
        <f t="shared" si="28"/>
        <v>0.22716989354625444</v>
      </c>
      <c r="G125" s="3">
        <f t="shared" si="29"/>
        <v>0.22722375883154974</v>
      </c>
      <c r="H125" s="3">
        <f t="shared" si="30"/>
        <v>0.22463519061941972</v>
      </c>
      <c r="I125" s="9">
        <f t="shared" si="41"/>
        <v>0.22716429017242723</v>
      </c>
      <c r="J125" s="8">
        <f t="shared" si="31"/>
        <v>0.9070835621398613</v>
      </c>
      <c r="K125" s="8">
        <f t="shared" si="32"/>
        <v>0.08886345228560934</v>
      </c>
      <c r="L125" s="8">
        <f t="shared" si="33"/>
        <v>0.004052985574529393</v>
      </c>
      <c r="M125" s="10">
        <f t="shared" si="34"/>
        <v>2.2374128067048638E-05</v>
      </c>
      <c r="N125" s="10">
        <f t="shared" si="35"/>
        <v>2.3257208575350186E-05</v>
      </c>
      <c r="O125" s="10">
        <f t="shared" si="36"/>
        <v>-4.563133664241617E-05</v>
      </c>
    </row>
    <row r="126" spans="1:15" ht="12.75">
      <c r="A126">
        <f t="shared" si="37"/>
        <v>95</v>
      </c>
      <c r="B126" s="4">
        <f t="shared" si="38"/>
        <v>0.9070835621398613</v>
      </c>
      <c r="C126" s="4">
        <f t="shared" si="39"/>
        <v>0.08886345228560934</v>
      </c>
      <c r="D126" s="3">
        <f t="shared" si="40"/>
        <v>0.004052985574529393</v>
      </c>
      <c r="F126" s="3">
        <f t="shared" si="28"/>
        <v>0.22717221163258866</v>
      </c>
      <c r="G126" s="3">
        <f t="shared" si="29"/>
        <v>0.22722486268218509</v>
      </c>
      <c r="H126" s="3">
        <f t="shared" si="30"/>
        <v>0.22466542117330598</v>
      </c>
      <c r="I126" s="9">
        <f t="shared" si="41"/>
        <v>0.22716673040105242</v>
      </c>
      <c r="J126" s="8">
        <f t="shared" si="31"/>
        <v>0.907105448861645</v>
      </c>
      <c r="K126" s="8">
        <f t="shared" si="32"/>
        <v>0.08888619256620221</v>
      </c>
      <c r="L126" s="8">
        <f t="shared" si="33"/>
        <v>0.004008358572152787</v>
      </c>
      <c r="M126" s="10">
        <f t="shared" si="34"/>
        <v>2.188672178371487E-05</v>
      </c>
      <c r="N126" s="10">
        <f t="shared" si="35"/>
        <v>2.2740280592875584E-05</v>
      </c>
      <c r="O126" s="10">
        <f t="shared" si="36"/>
        <v>-4.4627002376606065E-05</v>
      </c>
    </row>
    <row r="127" spans="1:15" ht="12.75">
      <c r="A127">
        <f t="shared" si="37"/>
        <v>96</v>
      </c>
      <c r="B127" s="4">
        <f t="shared" si="38"/>
        <v>0.907105448861645</v>
      </c>
      <c r="C127" s="4">
        <f t="shared" si="39"/>
        <v>0.08888619256620221</v>
      </c>
      <c r="D127" s="3">
        <f t="shared" si="40"/>
        <v>0.004008358572152787</v>
      </c>
      <c r="F127" s="3">
        <f t="shared" si="28"/>
        <v>0.2271744522244627</v>
      </c>
      <c r="G127" s="3">
        <f t="shared" si="29"/>
        <v>0.22722592963069652</v>
      </c>
      <c r="H127" s="3">
        <f t="shared" si="30"/>
        <v>0.22469496681998413</v>
      </c>
      <c r="I127" s="9">
        <f t="shared" si="41"/>
        <v>0.2271690891885304</v>
      </c>
      <c r="J127" s="8">
        <f t="shared" si="31"/>
        <v>0.9071268639191865</v>
      </c>
      <c r="K127" s="8">
        <f t="shared" si="32"/>
        <v>0.08890843296213799</v>
      </c>
      <c r="L127" s="8">
        <f t="shared" si="33"/>
        <v>0.003964703118675633</v>
      </c>
      <c r="M127" s="10">
        <f t="shared" si="34"/>
        <v>2.1415057541496196E-05</v>
      </c>
      <c r="N127" s="10">
        <f t="shared" si="35"/>
        <v>2.224039593577698E-05</v>
      </c>
      <c r="O127" s="10">
        <f t="shared" si="36"/>
        <v>-4.365545347715435E-05</v>
      </c>
    </row>
    <row r="128" spans="1:15" ht="12.75">
      <c r="A128">
        <f t="shared" si="37"/>
        <v>97</v>
      </c>
      <c r="B128" s="4">
        <f t="shared" si="38"/>
        <v>0.9071268639191865</v>
      </c>
      <c r="C128" s="4">
        <f t="shared" si="39"/>
        <v>0.08890843296213799</v>
      </c>
      <c r="D128" s="3">
        <f t="shared" si="40"/>
        <v>0.003964703118675633</v>
      </c>
      <c r="F128" s="3">
        <f t="shared" si="28"/>
        <v>0.22717661873774797</v>
      </c>
      <c r="G128" s="3">
        <f t="shared" si="29"/>
        <v>0.22722696130368952</v>
      </c>
      <c r="H128" s="3">
        <f t="shared" si="30"/>
        <v>0.22472385057154648</v>
      </c>
      <c r="I128" s="9">
        <f t="shared" si="41"/>
        <v>0.22717137011879923</v>
      </c>
      <c r="J128" s="8">
        <f>B128*(F128)/I128</f>
        <v>0.9071478223843504</v>
      </c>
      <c r="K128" s="8">
        <f t="shared" si="32"/>
        <v>0.0889301897756507</v>
      </c>
      <c r="L128" s="8">
        <f t="shared" si="33"/>
        <v>0.003921987839998843</v>
      </c>
      <c r="M128" s="10">
        <f t="shared" si="34"/>
        <v>2.0958465163922746E-05</v>
      </c>
      <c r="N128" s="10">
        <f t="shared" si="35"/>
        <v>2.1756813512713302E-05</v>
      </c>
      <c r="O128" s="10">
        <f t="shared" si="36"/>
        <v>-4.271527867678957E-05</v>
      </c>
    </row>
    <row r="129" spans="1:15" ht="12.75">
      <c r="A129">
        <f t="shared" si="37"/>
        <v>98</v>
      </c>
      <c r="B129" s="4">
        <f t="shared" si="38"/>
        <v>0.9071478223843504</v>
      </c>
      <c r="C129" s="4">
        <f t="shared" si="39"/>
        <v>0.0889301897756507</v>
      </c>
      <c r="D129" s="3">
        <f t="shared" si="40"/>
        <v>0.003921987839998843</v>
      </c>
      <c r="F129" s="3">
        <f t="shared" si="28"/>
        <v>0.22717871440216317</v>
      </c>
      <c r="G129" s="3">
        <f t="shared" si="29"/>
        <v>0.2272279592391253</v>
      </c>
      <c r="H129" s="3">
        <f t="shared" si="30"/>
        <v>0.22475209442064495</v>
      </c>
      <c r="I129" s="9">
        <f>B129*F129+C129*G129+D129*H129</f>
        <v>0.22717357658079987</v>
      </c>
      <c r="J129" s="8">
        <f>B129*(F129)/I129</f>
        <v>0.9071683386940889</v>
      </c>
      <c r="K129" s="8">
        <f t="shared" si="32"/>
        <v>0.0889514786077331</v>
      </c>
      <c r="L129" s="8">
        <f t="shared" si="33"/>
        <v>0.0038801826981780295</v>
      </c>
      <c r="M129" s="10">
        <f t="shared" si="34"/>
        <v>2.051630973842755E-05</v>
      </c>
      <c r="N129" s="10">
        <f t="shared" si="35"/>
        <v>2.128883208239729E-05</v>
      </c>
      <c r="O129" s="10">
        <f t="shared" si="36"/>
        <v>-4.180514182081357E-05</v>
      </c>
    </row>
    <row r="130" spans="1:15" ht="12.75">
      <c r="A130">
        <f t="shared" si="37"/>
        <v>99</v>
      </c>
      <c r="B130" s="4">
        <f t="shared" si="38"/>
        <v>0.9071683386940889</v>
      </c>
      <c r="C130" s="4">
        <f t="shared" si="39"/>
        <v>0.0889514786077331</v>
      </c>
      <c r="D130" s="3">
        <f t="shared" si="40"/>
        <v>0.0038801826981780295</v>
      </c>
      <c r="F130" s="3">
        <f t="shared" si="28"/>
        <v>0.2271807422733161</v>
      </c>
      <c r="G130" s="3">
        <f t="shared" si="29"/>
        <v>0.2272289248920553</v>
      </c>
      <c r="H130" s="3">
        <f t="shared" si="30"/>
        <v>0.22477971939632446</v>
      </c>
      <c r="I130" s="9">
        <f>B130*F130+C130*G130+D130*H130</f>
        <v>0.2271757117810709</v>
      </c>
      <c r="J130" s="8">
        <f>B130*(F130)/I130</f>
        <v>0.9071884266835007</v>
      </c>
      <c r="K130" s="8">
        <f t="shared" si="32"/>
        <v>0.0889723143954424</v>
      </c>
      <c r="L130" s="8">
        <f t="shared" si="33"/>
        <v>0.0038392589210569134</v>
      </c>
      <c r="M130" s="10">
        <f t="shared" si="34"/>
        <v>2.008798941188772E-05</v>
      </c>
      <c r="N130" s="10">
        <f t="shared" si="35"/>
        <v>2.0835787709297393E-05</v>
      </c>
      <c r="O130" s="10">
        <f t="shared" si="36"/>
        <v>-4.092377712111616E-05</v>
      </c>
    </row>
    <row r="131" spans="1:15" ht="12.75">
      <c r="A131">
        <f t="shared" si="37"/>
        <v>100</v>
      </c>
      <c r="B131" s="4">
        <f t="shared" si="38"/>
        <v>0.9071884266835007</v>
      </c>
      <c r="C131" s="4">
        <f t="shared" si="39"/>
        <v>0.0889723143954424</v>
      </c>
      <c r="D131" s="3">
        <f t="shared" si="40"/>
        <v>0.0038392589210569134</v>
      </c>
      <c r="F131" s="3">
        <f t="shared" si="28"/>
        <v>0.22718270524384698</v>
      </c>
      <c r="G131" s="3">
        <f t="shared" si="29"/>
        <v>0.22722985963992715</v>
      </c>
      <c r="H131" s="3">
        <f t="shared" si="30"/>
        <v>0.2248067456162265</v>
      </c>
      <c r="I131" s="9">
        <f>B131*F131+C131*G131+D131*H131</f>
        <v>0.22717777875540376</v>
      </c>
      <c r="J131" s="8">
        <f>B131*(F131)/I131</f>
        <v>0.90720809961685</v>
      </c>
      <c r="K131" s="8">
        <f t="shared" si="32"/>
        <v>0.08899271144684942</v>
      </c>
      <c r="L131" s="8">
        <f t="shared" si="33"/>
        <v>0.0037991889363005746</v>
      </c>
      <c r="M131" s="10">
        <f t="shared" si="34"/>
        <v>1.967293334925735E-05</v>
      </c>
      <c r="N131" s="10">
        <f t="shared" si="35"/>
        <v>2.039705140702286E-05</v>
      </c>
      <c r="O131" s="10">
        <f t="shared" si="36"/>
        <v>-4.0069984756338755E-05</v>
      </c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</cp:lastModifiedBy>
  <dcterms:created xsi:type="dcterms:W3CDTF">2007-11-06T10:11:05Z</dcterms:created>
  <dcterms:modified xsi:type="dcterms:W3CDTF">2007-11-06T15:34:54Z</dcterms:modified>
  <cp:category/>
  <cp:version/>
  <cp:contentType/>
  <cp:contentStatus/>
</cp:coreProperties>
</file>